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guyennguyen/Desktop/"/>
    </mc:Choice>
  </mc:AlternateContent>
  <xr:revisionPtr revIDLastSave="0" documentId="8_{415CF477-7BE5-3144-885A-B21D6EB34D9C}" xr6:coauthVersionLast="47" xr6:coauthVersionMax="47" xr10:uidLastSave="{00000000-0000-0000-0000-000000000000}"/>
  <bookViews>
    <workbookView xWindow="0" yWindow="680" windowWidth="23260" windowHeight="12580" tabRatio="816" xr2:uid="{00000000-000D-0000-FFFF-FFFF00000000}"/>
  </bookViews>
  <sheets>
    <sheet name="Introduction" sheetId="6" r:id="rId1"/>
    <sheet name="Assets" sheetId="2" r:id="rId2"/>
    <sheet name="Liabilities" sheetId="3" r:id="rId3"/>
    <sheet name="Budget" sheetId="7" r:id="rId4"/>
    <sheet name="Dollars Recommended" sheetId="9" state="hidden" r:id="rId5"/>
    <sheet name="Balance Sheet" sheetId="4" r:id="rId6"/>
    <sheet name="Other Data &amp; Metrics" sheetId="5" r:id="rId7"/>
    <sheet name="Budget Percent" sheetId="8" r:id="rId8"/>
  </sheets>
  <definedNames>
    <definedName name="Categories" localSheetId="4">#REF!</definedName>
    <definedName name="Categories">#REF!</definedName>
    <definedName name="LiveList" localSheetId="4">#REF!</definedName>
    <definedName name="LiveList">#REF!</definedName>
    <definedName name="MonthID" localSheetId="4">#REF!</definedName>
    <definedName name="MonthID">#REF!</definedName>
    <definedName name="Months" localSheetId="4">#REF!</definedName>
    <definedName name="Months">#REF!</definedName>
    <definedName name="_xlnm.Print_Area" localSheetId="3">Budget!$A$1:$O$168</definedName>
    <definedName name="_xlnm.Print_Area" localSheetId="7">'Budget Percent'!$A$1:$W$124</definedName>
    <definedName name="_xlnm.Print_Area" localSheetId="4">'Dollars Recommended'!$A$1:$O$168</definedName>
    <definedName name="_xlnm.Print_Area" localSheetId="0">Introduction!$B$2:$K$80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7" l="1"/>
  <c r="C12" i="9"/>
  <c r="C15" i="9"/>
  <c r="C16" i="9"/>
  <c r="C17" i="9"/>
  <c r="C18" i="9"/>
  <c r="C19" i="9"/>
  <c r="C20" i="9"/>
  <c r="C23" i="9"/>
  <c r="C24" i="9"/>
  <c r="C25" i="9"/>
  <c r="C26" i="9"/>
  <c r="C27" i="9"/>
  <c r="C28" i="9"/>
  <c r="C29" i="9"/>
  <c r="C30" i="9"/>
  <c r="C31" i="9"/>
  <c r="C34" i="9"/>
  <c r="C35" i="9"/>
  <c r="C36" i="9"/>
  <c r="C37" i="9"/>
  <c r="C38" i="9"/>
  <c r="C39" i="9"/>
  <c r="C40" i="9"/>
  <c r="C41" i="9"/>
  <c r="C44" i="9"/>
  <c r="C45" i="9"/>
  <c r="E43" i="9" s="1"/>
  <c r="C48" i="9"/>
  <c r="C49" i="9"/>
  <c r="C50" i="9"/>
  <c r="C51" i="9"/>
  <c r="E47" i="9" s="1"/>
  <c r="C52" i="9"/>
  <c r="C53" i="9"/>
  <c r="C54" i="9"/>
  <c r="C57" i="9"/>
  <c r="C58" i="9"/>
  <c r="C59" i="9"/>
  <c r="C62" i="9"/>
  <c r="C63" i="9"/>
  <c r="C64" i="9"/>
  <c r="C65" i="9"/>
  <c r="C66" i="9"/>
  <c r="C67" i="9"/>
  <c r="C68" i="9"/>
  <c r="C69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91" i="9"/>
  <c r="E90" i="9" s="1"/>
  <c r="C92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E14" i="9"/>
  <c r="C11" i="9"/>
  <c r="E10" i="9" s="1"/>
  <c r="E6" i="9"/>
  <c r="E5" i="9"/>
  <c r="E4" i="9"/>
  <c r="E3" i="9"/>
  <c r="E6" i="7"/>
  <c r="E5" i="7"/>
  <c r="E4" i="7"/>
  <c r="M23" i="9"/>
  <c r="M32" i="9" s="1"/>
  <c r="N22" i="9"/>
  <c r="N21" i="9"/>
  <c r="N20" i="9"/>
  <c r="N19" i="9"/>
  <c r="N18" i="9"/>
  <c r="N17" i="9"/>
  <c r="N16" i="9"/>
  <c r="N15" i="9"/>
  <c r="N14" i="9"/>
  <c r="N13" i="9"/>
  <c r="N10" i="9"/>
  <c r="E56" i="9" l="1"/>
  <c r="E71" i="9"/>
  <c r="E94" i="9"/>
  <c r="E61" i="9"/>
  <c r="E33" i="9"/>
  <c r="E22" i="9"/>
  <c r="C121" i="9"/>
  <c r="D1" i="4"/>
  <c r="E3" i="7"/>
  <c r="F54" i="6"/>
  <c r="F57" i="6"/>
  <c r="E57" i="6"/>
  <c r="B9" i="8"/>
  <c r="B10" i="8"/>
  <c r="B13" i="8"/>
  <c r="B14" i="8"/>
  <c r="B15" i="8"/>
  <c r="B16" i="8"/>
  <c r="B17" i="8"/>
  <c r="B18" i="8"/>
  <c r="B21" i="8"/>
  <c r="B22" i="8"/>
  <c r="B23" i="8"/>
  <c r="B24" i="8"/>
  <c r="B25" i="8"/>
  <c r="B26" i="8"/>
  <c r="B27" i="8"/>
  <c r="B28" i="8"/>
  <c r="B29" i="8"/>
  <c r="B32" i="8"/>
  <c r="B33" i="8"/>
  <c r="B34" i="8"/>
  <c r="B35" i="8"/>
  <c r="B36" i="8"/>
  <c r="B37" i="8"/>
  <c r="B38" i="8"/>
  <c r="B39" i="8"/>
  <c r="B42" i="8"/>
  <c r="B43" i="8"/>
  <c r="B46" i="8"/>
  <c r="B47" i="8"/>
  <c r="B48" i="8"/>
  <c r="B49" i="8"/>
  <c r="B50" i="8"/>
  <c r="B51" i="8"/>
  <c r="B52" i="8"/>
  <c r="B55" i="8"/>
  <c r="B56" i="8"/>
  <c r="B57" i="8"/>
  <c r="B60" i="8"/>
  <c r="B61" i="8"/>
  <c r="B62" i="8"/>
  <c r="B63" i="8"/>
  <c r="B64" i="8"/>
  <c r="B65" i="8"/>
  <c r="B66" i="8"/>
  <c r="B67" i="8"/>
  <c r="B70" i="8"/>
  <c r="B71" i="8"/>
  <c r="B72" i="8"/>
  <c r="B73" i="8"/>
  <c r="B74" i="8"/>
  <c r="B75" i="8"/>
  <c r="B76" i="8"/>
  <c r="B77" i="8"/>
  <c r="B78" i="8"/>
  <c r="B79" i="8"/>
  <c r="B80" i="8"/>
  <c r="B82" i="8"/>
  <c r="B83" i="8"/>
  <c r="B84" i="8"/>
  <c r="B85" i="8"/>
  <c r="B86" i="8"/>
  <c r="B89" i="8"/>
  <c r="B90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E14" i="7"/>
  <c r="E22" i="7"/>
  <c r="E33" i="7"/>
  <c r="E43" i="7"/>
  <c r="E47" i="7"/>
  <c r="E56" i="7"/>
  <c r="E61" i="7"/>
  <c r="E71" i="7"/>
  <c r="E90" i="7"/>
  <c r="E94" i="7"/>
  <c r="E4" i="4"/>
  <c r="J4" i="4"/>
  <c r="E5" i="4"/>
  <c r="J5" i="4"/>
  <c r="E6" i="4"/>
  <c r="J6" i="4"/>
  <c r="E7" i="4"/>
  <c r="J7" i="4"/>
  <c r="E8" i="4"/>
  <c r="J8" i="4"/>
  <c r="E9" i="4"/>
  <c r="J9" i="4"/>
  <c r="E10" i="4"/>
  <c r="J10" i="4"/>
  <c r="J11" i="4"/>
  <c r="D18" i="5" s="1"/>
  <c r="J12" i="4"/>
  <c r="J13" i="4"/>
  <c r="E14" i="4"/>
  <c r="J14" i="4"/>
  <c r="E15" i="4"/>
  <c r="E16" i="4"/>
  <c r="E17" i="4"/>
  <c r="E18" i="4"/>
  <c r="J18" i="4"/>
  <c r="E19" i="4"/>
  <c r="J19" i="4"/>
  <c r="E20" i="4"/>
  <c r="J20" i="4"/>
  <c r="J21" i="4"/>
  <c r="J22" i="4"/>
  <c r="J23" i="4"/>
  <c r="E24" i="4"/>
  <c r="J24" i="4"/>
  <c r="E25" i="4"/>
  <c r="J25" i="4"/>
  <c r="E26" i="4"/>
  <c r="J26" i="4"/>
  <c r="E27" i="4"/>
  <c r="J27" i="4"/>
  <c r="E28" i="4"/>
  <c r="E29" i="4"/>
  <c r="E30" i="4"/>
  <c r="E34" i="4"/>
  <c r="E37" i="4" s="1"/>
  <c r="E35" i="4"/>
  <c r="E36" i="4"/>
  <c r="D3" i="5"/>
  <c r="J28" i="4" l="1"/>
  <c r="E31" i="4"/>
  <c r="E121" i="9"/>
  <c r="H3" i="9" s="1"/>
  <c r="M25" i="9" s="1"/>
  <c r="M27" i="9" s="1"/>
  <c r="J15" i="4"/>
  <c r="J33" i="4" s="1"/>
  <c r="E21" i="4"/>
  <c r="E11" i="4"/>
  <c r="E54" i="6"/>
  <c r="E121" i="7"/>
  <c r="H3" i="7" s="1"/>
  <c r="C121" i="7"/>
  <c r="E7" i="7" l="1"/>
  <c r="E7" i="9"/>
  <c r="M26" i="9"/>
  <c r="K11" i="9" s="1"/>
  <c r="N11" i="9" s="1"/>
  <c r="K12" i="9"/>
  <c r="N12" i="9" s="1"/>
  <c r="N23" i="9" s="1"/>
  <c r="J37" i="4"/>
  <c r="G7" i="5" s="1"/>
  <c r="G3" i="5"/>
  <c r="D19" i="5"/>
  <c r="D16" i="5"/>
  <c r="J32" i="4"/>
  <c r="D13" i="5" s="1"/>
  <c r="D17" i="5"/>
  <c r="K23" i="9" l="1"/>
  <c r="D12" i="5"/>
  <c r="J34" i="4"/>
  <c r="G4" i="5" s="1"/>
  <c r="G2" i="5"/>
  <c r="D10" i="5" s="1"/>
  <c r="D11" i="5"/>
  <c r="D4" i="5" l="1"/>
  <c r="D5" i="5"/>
  <c r="J36" i="4"/>
  <c r="G6" i="5" s="1"/>
  <c r="D7" i="5"/>
  <c r="D6" i="5"/>
  <c r="E8" i="8"/>
  <c r="C33" i="8"/>
  <c r="E69" i="8"/>
  <c r="E123" i="7"/>
  <c r="H5" i="7" s="1"/>
  <c r="E12" i="8"/>
  <c r="C14" i="8"/>
  <c r="C13" i="8"/>
  <c r="E54" i="8"/>
  <c r="C29" i="8"/>
  <c r="C97" i="8"/>
  <c r="C15" i="8"/>
  <c r="C56" i="8"/>
  <c r="C76" i="8"/>
  <c r="C105" i="8"/>
  <c r="C116" i="8"/>
  <c r="C100" i="8"/>
  <c r="C85" i="8"/>
  <c r="C65" i="8"/>
  <c r="C37" i="8"/>
  <c r="C9" i="8"/>
  <c r="C72" i="8"/>
  <c r="C107" i="8"/>
  <c r="C62" i="8"/>
  <c r="C75" i="8"/>
  <c r="C22" i="8"/>
  <c r="C21" i="8"/>
  <c r="C114" i="8"/>
  <c r="C98" i="8"/>
  <c r="C48" i="8"/>
  <c r="C89" i="8"/>
  <c r="E88" i="8"/>
  <c r="C74" i="8"/>
  <c r="C111" i="8"/>
  <c r="C66" i="8"/>
  <c r="C36" i="8"/>
  <c r="C77" i="8"/>
  <c r="C24" i="8"/>
  <c r="C23" i="8"/>
  <c r="C64" i="8"/>
  <c r="C108" i="8"/>
  <c r="C50" i="8"/>
  <c r="E92" i="8"/>
  <c r="C25" i="8"/>
  <c r="C93" i="8"/>
  <c r="C34" i="8"/>
  <c r="E3" i="8"/>
  <c r="C43" i="8"/>
  <c r="C70" i="8"/>
  <c r="C101" i="8"/>
  <c r="C51" i="8"/>
  <c r="C106" i="8"/>
  <c r="C83" i="8"/>
  <c r="C63" i="8"/>
  <c r="C35" i="8"/>
  <c r="E20" i="8"/>
  <c r="E59" i="8"/>
  <c r="E31" i="8"/>
  <c r="C55" i="8"/>
  <c r="C10" i="8"/>
  <c r="C103" i="8"/>
  <c r="C86" i="8"/>
  <c r="C60" i="8"/>
  <c r="C32" i="8"/>
  <c r="C73" i="8"/>
  <c r="C28" i="8"/>
  <c r="C90" i="8"/>
  <c r="C57" i="8"/>
  <c r="C113" i="8"/>
  <c r="C95" i="8"/>
  <c r="C47" i="8"/>
  <c r="C112" i="8"/>
  <c r="C104" i="8"/>
  <c r="C96" i="8"/>
  <c r="C81" i="8"/>
  <c r="C61" i="8"/>
  <c r="C46" i="8"/>
  <c r="C18" i="8"/>
  <c r="E45" i="8"/>
  <c r="C78" i="8"/>
  <c r="C42" i="8"/>
  <c r="C115" i="8"/>
  <c r="C99" i="8"/>
  <c r="C84" i="8"/>
  <c r="C49" i="8"/>
  <c r="C17" i="8"/>
  <c r="C79" i="8"/>
  <c r="C71" i="8"/>
  <c r="C26" i="8"/>
  <c r="C80" i="8"/>
  <c r="C27" i="8"/>
  <c r="C109" i="8"/>
  <c r="C82" i="8"/>
  <c r="C38" i="8"/>
  <c r="C110" i="8"/>
  <c r="C102" i="8"/>
  <c r="C94" i="8"/>
  <c r="C67" i="8"/>
  <c r="C52" i="8"/>
  <c r="C39" i="8"/>
  <c r="C16" i="8"/>
  <c r="E41" i="8"/>
  <c r="E121" i="8" l="1"/>
  <c r="E123" i="9"/>
  <c r="H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Lightbody</author>
  </authors>
  <commentList>
    <comment ref="D4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6.2% up to income limits</t>
        </r>
      </text>
    </comment>
    <comment ref="D4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1.45%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Lightbody</author>
  </authors>
  <commentList>
    <comment ref="E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Populated from Introduction</t>
        </r>
      </text>
    </comment>
    <comment ref="E4" authorId="0" shapeId="0" xr:uid="{97316D50-2348-4258-8C18-0A9E345F47D6}">
      <text>
        <r>
          <rPr>
            <b/>
            <sz val="9"/>
            <color indexed="81"/>
            <rFont val="Tahoma"/>
            <family val="2"/>
          </rPr>
          <t>Populated from Introduction</t>
        </r>
      </text>
    </comment>
    <comment ref="E5" authorId="0" shapeId="0" xr:uid="{BBE01590-B100-41A2-8F61-1AF8B26124D9}">
      <text>
        <r>
          <rPr>
            <b/>
            <sz val="9"/>
            <color indexed="81"/>
            <rFont val="Tahoma"/>
            <family val="2"/>
          </rPr>
          <t>Populated from Introduction</t>
        </r>
      </text>
    </comment>
    <comment ref="E6" authorId="0" shapeId="0" xr:uid="{137854D1-68BE-49EA-8BC1-0EE5372244AE}">
      <text>
        <r>
          <rPr>
            <b/>
            <sz val="9"/>
            <color indexed="81"/>
            <rFont val="Tahoma"/>
            <family val="2"/>
          </rPr>
          <t>Populated from Introduction</t>
        </r>
      </text>
    </comment>
    <comment ref="E7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Populated from Introduction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Lightbody</author>
  </authors>
  <commentList>
    <comment ref="E3" authorId="0" shapeId="0" xr:uid="{2EBABBFE-4F4F-4142-8D33-4D5447F1E424}">
      <text>
        <r>
          <rPr>
            <b/>
            <sz val="9"/>
            <color indexed="81"/>
            <rFont val="Tahoma"/>
            <family val="2"/>
          </rPr>
          <t>Populated from Introduction</t>
        </r>
      </text>
    </comment>
    <comment ref="E4" authorId="0" shapeId="0" xr:uid="{39FECB68-D42F-4400-B9A3-DB834EA1A8E9}">
      <text>
        <r>
          <rPr>
            <b/>
            <sz val="9"/>
            <color indexed="81"/>
            <rFont val="Tahoma"/>
            <family val="2"/>
          </rPr>
          <t>Populated from Introduction</t>
        </r>
      </text>
    </comment>
    <comment ref="E5" authorId="0" shapeId="0" xr:uid="{DA8E741F-4614-4FA3-8230-FDC50AE8D655}">
      <text>
        <r>
          <rPr>
            <b/>
            <sz val="9"/>
            <color indexed="81"/>
            <rFont val="Tahoma"/>
            <family val="2"/>
          </rPr>
          <t>Populated from Introduction</t>
        </r>
      </text>
    </comment>
    <comment ref="E6" authorId="0" shapeId="0" xr:uid="{43DE8001-3566-4200-A876-6C510380F7D2}">
      <text>
        <r>
          <rPr>
            <b/>
            <sz val="9"/>
            <color indexed="81"/>
            <rFont val="Tahoma"/>
            <family val="2"/>
          </rPr>
          <t>Populated from Introduction</t>
        </r>
      </text>
    </comment>
    <comment ref="E7" authorId="0" shapeId="0" xr:uid="{D8003BE8-A341-4BAB-BDD4-7B07EE6FCA42}">
      <text>
        <r>
          <rPr>
            <b/>
            <sz val="9"/>
            <color indexed="81"/>
            <rFont val="Tahoma"/>
            <family val="2"/>
          </rPr>
          <t>Populated from Introduction</t>
        </r>
      </text>
    </comment>
  </commentList>
</comments>
</file>

<file path=xl/sharedStrings.xml><?xml version="1.0" encoding="utf-8"?>
<sst xmlns="http://schemas.openxmlformats.org/spreadsheetml/2006/main" count="639" uniqueCount="328">
  <si>
    <t>#11</t>
  </si>
  <si>
    <t>#10</t>
  </si>
  <si>
    <t>Auto(s):</t>
  </si>
  <si>
    <t>Mutual Funds:</t>
  </si>
  <si>
    <t>Retirement Funds:</t>
  </si>
  <si>
    <t>Mutual Funds</t>
  </si>
  <si>
    <t>Other Current Liabilities</t>
  </si>
  <si>
    <t>Certificates of Deposit (&lt;1yr)</t>
  </si>
  <si>
    <t>#12</t>
  </si>
  <si>
    <t>Personal Property as Percent of Net Worth</t>
  </si>
  <si>
    <t>Do you have an emergency fund?</t>
  </si>
  <si>
    <t>Equity in Primary Residence (EPR)</t>
  </si>
  <si>
    <t>Student Loans</t>
  </si>
  <si>
    <t>Other Liquid Assets</t>
  </si>
  <si>
    <t>Utilities</t>
  </si>
  <si>
    <t>TOTAL CURRENT LIABILITIES</t>
  </si>
  <si>
    <t>Second Residence</t>
  </si>
  <si>
    <t>Conservation (20% stocks / 80% bonds)</t>
  </si>
  <si>
    <t>Household Furnishings</t>
  </si>
  <si>
    <t>Utilities (If due &lt;30 days)</t>
  </si>
  <si>
    <t>Other Long-Term Loans</t>
  </si>
  <si>
    <t>Saved Coins</t>
  </si>
  <si>
    <t>Artwork &amp; Antiques</t>
  </si>
  <si>
    <t>#1</t>
  </si>
  <si>
    <t>#2</t>
  </si>
  <si>
    <t xml:space="preserve"> </t>
  </si>
  <si>
    <t>Money Market Accounts</t>
  </si>
  <si>
    <t>NAME(S):</t>
  </si>
  <si>
    <t>Recreational Vehicles:</t>
  </si>
  <si>
    <t>Cash In Hand</t>
  </si>
  <si>
    <t>Recreational Vehicles</t>
  </si>
  <si>
    <t>Savings Accounts</t>
  </si>
  <si>
    <t>Liquid Assets as Percent of Total Assets</t>
  </si>
  <si>
    <t>Margin Loans:</t>
  </si>
  <si>
    <t>Margin Loans</t>
  </si>
  <si>
    <t>Credit Card Debt as % of Total Liabilities</t>
  </si>
  <si>
    <t>Primary Residence</t>
  </si>
  <si>
    <t>Current Liabilities as % of Total Liabilities</t>
  </si>
  <si>
    <t>Other Real Property</t>
  </si>
  <si>
    <t>Bank Line-of-Credit Balances</t>
  </si>
  <si>
    <t>Certificates of Deposit:</t>
  </si>
  <si>
    <t>Very Aggressive (80-90% stocks / 10-20% bonds)</t>
  </si>
  <si>
    <t>#9</t>
  </si>
  <si>
    <t>#8</t>
  </si>
  <si>
    <t>Home Improvement Loan</t>
  </si>
  <si>
    <t>#7</t>
  </si>
  <si>
    <t>#6</t>
  </si>
  <si>
    <t>Real Estate</t>
  </si>
  <si>
    <t>#5</t>
  </si>
  <si>
    <t>#4</t>
  </si>
  <si>
    <t>#3</t>
  </si>
  <si>
    <t>Credit Card Debt (Total)</t>
  </si>
  <si>
    <t>Auto Loan(s)</t>
  </si>
  <si>
    <t>Other Long-Term Loans:</t>
  </si>
  <si>
    <t>Retirement Funds</t>
  </si>
  <si>
    <t>NET WORTH:</t>
  </si>
  <si>
    <t>Other Real Estate Mortgage</t>
  </si>
  <si>
    <t>Taxes</t>
  </si>
  <si>
    <t>PERSONAL PROPERTY</t>
  </si>
  <si>
    <t>Cash in Hand</t>
  </si>
  <si>
    <t>LONG-TERM LIABILITIES</t>
  </si>
  <si>
    <t>Bank Line-of-Credit Balances:</t>
  </si>
  <si>
    <t>NET WORTH</t>
  </si>
  <si>
    <t>Stocks:</t>
  </si>
  <si>
    <t>TOTAL REAL PROPERTY</t>
  </si>
  <si>
    <t>Various Liabilities as Percent of Total Liabilities</t>
  </si>
  <si>
    <t>Long-term Liabilities as % of Total Liabilitiies</t>
  </si>
  <si>
    <t>Rent (If due &lt;30 days)</t>
  </si>
  <si>
    <t>Savings Account(s):</t>
  </si>
  <si>
    <t>Money Market Accounts:</t>
  </si>
  <si>
    <t>Single-Payment Loans</t>
  </si>
  <si>
    <t>INVESTMENTS</t>
  </si>
  <si>
    <t>Gas &amp; Other CC Balances</t>
  </si>
  <si>
    <t>TOTAL LIABILITIES:</t>
  </si>
  <si>
    <t>Other Investments:</t>
  </si>
  <si>
    <t>TOTAL INVESTMENTS</t>
  </si>
  <si>
    <t>Rent</t>
  </si>
  <si>
    <t>Second Home Mortgage</t>
  </si>
  <si>
    <t>SOLVENCY RATIO:</t>
  </si>
  <si>
    <t>Other:</t>
  </si>
  <si>
    <t>TOTAL ASSETS</t>
  </si>
  <si>
    <t>Bonds</t>
  </si>
  <si>
    <t>Aggressive (70% stocks / 30% bonds)</t>
  </si>
  <si>
    <t>Appliance / Furniture Loans</t>
  </si>
  <si>
    <t>Investments as Percent of Total Assets</t>
  </si>
  <si>
    <t>Medical &amp; Dental Bills</t>
  </si>
  <si>
    <t>Investments as Percent of Net Worth</t>
  </si>
  <si>
    <t>LIQUID ASSETS</t>
  </si>
  <si>
    <t>Jewelry</t>
  </si>
  <si>
    <t>Saved Coins, etc.</t>
  </si>
  <si>
    <t>Various Assets As Percent of Net Worth</t>
  </si>
  <si>
    <t>Repair Bills</t>
  </si>
  <si>
    <t>Primary Residence Mortgage</t>
  </si>
  <si>
    <t>Gas &amp; Other CC Balances:</t>
  </si>
  <si>
    <t>Certificates of Deposit (&gt;1yr)</t>
  </si>
  <si>
    <t>Auto(s)</t>
  </si>
  <si>
    <t>Single-Payment Loans:</t>
  </si>
  <si>
    <t>Second Residence Mortgage</t>
  </si>
  <si>
    <t>Home Improvement Loans</t>
  </si>
  <si>
    <t>TOTAL LIQUID ASSETS</t>
  </si>
  <si>
    <t>Do you have it?</t>
  </si>
  <si>
    <t>Moderate (50% stocks / 50% bonds)</t>
  </si>
  <si>
    <t>TOTAL ASSETS:</t>
  </si>
  <si>
    <t>REAL PROPERTY</t>
  </si>
  <si>
    <t>Auto Loans:</t>
  </si>
  <si>
    <t>(maturity &lt; 1 year)</t>
  </si>
  <si>
    <t>Other Personal Property</t>
  </si>
  <si>
    <t>EPR as Percent of Total Assets</t>
  </si>
  <si>
    <t>Student Loans:</t>
  </si>
  <si>
    <t>Bonds:</t>
  </si>
  <si>
    <t>Other Liquid Assets:</t>
  </si>
  <si>
    <t>CURRENT LIABILITIES</t>
  </si>
  <si>
    <t>Do you have a family budget?</t>
  </si>
  <si>
    <t>Other Current Liabilities:</t>
  </si>
  <si>
    <t>Electronics</t>
  </si>
  <si>
    <t>SOLVENCY RATIO</t>
  </si>
  <si>
    <t>TOTAL LONG-TERM LIABILITIES</t>
  </si>
  <si>
    <t>Insurance Premiums (Due &lt;30 days)</t>
  </si>
  <si>
    <t>(maturity &gt; 1 year)</t>
  </si>
  <si>
    <t>Liquid Assets as Percent of Net Worth</t>
  </si>
  <si>
    <t>Insurance Premiums</t>
  </si>
  <si>
    <t>EPR as Percent of Net Worth</t>
  </si>
  <si>
    <t>Appliance / Furniture Loans:</t>
  </si>
  <si>
    <t>Bank Credit Card Balances</t>
  </si>
  <si>
    <t>LIQUIDITY RATIO:</t>
  </si>
  <si>
    <t xml:space="preserve">Dept. Store CC Balances </t>
  </si>
  <si>
    <t>LIQUIDITY RATIO</t>
  </si>
  <si>
    <t>TOTAL PER. PROPERTY</t>
  </si>
  <si>
    <t>Checking Account(s):</t>
  </si>
  <si>
    <t>Checking Accounts</t>
  </si>
  <si>
    <t>Bank Credit Card Balances:</t>
  </si>
  <si>
    <t>TOTAL LIABILITIES</t>
  </si>
  <si>
    <t>Various Assets As Percent of Total Assets</t>
  </si>
  <si>
    <t>Stocks</t>
  </si>
  <si>
    <t>Dept. Store CC Balances:</t>
  </si>
  <si>
    <t>DATE:</t>
  </si>
  <si>
    <t>Other Investments</t>
  </si>
  <si>
    <t>Interest Rate</t>
  </si>
  <si>
    <t>Min Payment</t>
  </si>
  <si>
    <t>Date of Birth:</t>
  </si>
  <si>
    <t>Balance</t>
  </si>
  <si>
    <t>Introductory Instructions</t>
  </si>
  <si>
    <t>Name(s):</t>
  </si>
  <si>
    <t>Best phone number:</t>
  </si>
  <si>
    <t>Please try to fill out everything as completely and accurately as possible.  If married/engaged, work with your spouse/fiancé on this.</t>
  </si>
  <si>
    <t>What were you looking to accomplish when reaching out to the Financial Consulting Ministry?  What specific issues/concerns do you want to address?</t>
  </si>
  <si>
    <t>Your Long Term Goals (&gt; 5 years).  Be specific.</t>
  </si>
  <si>
    <t>Basic Information</t>
  </si>
  <si>
    <t>Your Short Term Goals (&lt; 5 years).  Be specific (i.e. I want to buy a house at the end of 2013 with a $45,000 down payment).</t>
  </si>
  <si>
    <t>All of this information helps in determining current financial position and building a path to your goals.</t>
  </si>
  <si>
    <t>Assets and Liabilities (separate tabs) information determines your net worth and is informative to have a full picture.</t>
  </si>
  <si>
    <t>Goals</t>
  </si>
  <si>
    <t>If you do have an emergency fund, how much is in it?</t>
  </si>
  <si>
    <t>How many months of expenses would this fund?</t>
  </si>
  <si>
    <t>You are over committed, reduce one or more category</t>
  </si>
  <si>
    <t>PERFECT!</t>
  </si>
  <si>
    <t>Need to allocate additional $</t>
  </si>
  <si>
    <t>Color Key</t>
  </si>
  <si>
    <t>In a Zero-Based Spending Plan, your goal is to get to zero!!</t>
  </si>
  <si>
    <t>Take Home Pay less Expenses</t>
  </si>
  <si>
    <t>Total Expenses</t>
  </si>
  <si>
    <t>Other</t>
  </si>
  <si>
    <t>Student Loan 3</t>
  </si>
  <si>
    <t>Student Loan 2</t>
  </si>
  <si>
    <t>Student Loan 1</t>
  </si>
  <si>
    <t>Credit Line</t>
  </si>
  <si>
    <t>Finance Co. 2</t>
  </si>
  <si>
    <t>Finance Co. 1</t>
  </si>
  <si>
    <t>Dept. Store Card 3</t>
  </si>
  <si>
    <t>Dept. Store Card 2</t>
  </si>
  <si>
    <t>Dept. Store Card 1</t>
  </si>
  <si>
    <t>Gas Card 3</t>
  </si>
  <si>
    <t>Gas Card 2</t>
  </si>
  <si>
    <t>Gas Card 1</t>
  </si>
  <si>
    <t>Discover Card</t>
  </si>
  <si>
    <t>American Express</t>
  </si>
  <si>
    <t>Mastercard 2</t>
  </si>
  <si>
    <t>Mastercard 1</t>
  </si>
  <si>
    <t>Visa 2</t>
  </si>
  <si>
    <t>Visa 1</t>
  </si>
  <si>
    <t>Debts</t>
  </si>
  <si>
    <t>Vacation</t>
  </si>
  <si>
    <t>Entertainment</t>
  </si>
  <si>
    <t>Recreation</t>
  </si>
  <si>
    <t>Alimony</t>
  </si>
  <si>
    <t>Child Support</t>
  </si>
  <si>
    <t>Baby Sitter / Child Care</t>
  </si>
  <si>
    <t>Pet Care / Food</t>
  </si>
  <si>
    <t>Credit Monitoring</t>
  </si>
  <si>
    <t xml:space="preserve">totally discretionary </t>
  </si>
  <si>
    <t>BLOW $$ - Hers</t>
  </si>
  <si>
    <t>BLOW $$ - His</t>
  </si>
  <si>
    <t>Miscellaneous</t>
  </si>
  <si>
    <t>Gifts (Birthday/Wedding)</t>
  </si>
  <si>
    <t>Organization Dues</t>
  </si>
  <si>
    <t>Subscriptions</t>
  </si>
  <si>
    <t>School Supplies</t>
  </si>
  <si>
    <t>School Tuition</t>
  </si>
  <si>
    <t>Hair Care</t>
  </si>
  <si>
    <t>Toiletries</t>
  </si>
  <si>
    <t>Life Insurance</t>
  </si>
  <si>
    <t>Personal</t>
  </si>
  <si>
    <t>Drugs</t>
  </si>
  <si>
    <t>Optometrist</t>
  </si>
  <si>
    <t>Dentist</t>
  </si>
  <si>
    <t>Doctor Bills / Co-Pay</t>
  </si>
  <si>
    <t>Disability Insurance</t>
  </si>
  <si>
    <t>Health Insurance</t>
  </si>
  <si>
    <t>Medical / Health</t>
  </si>
  <si>
    <t>Cleaning / Laundry</t>
  </si>
  <si>
    <t>Hers</t>
  </si>
  <si>
    <t>His</t>
  </si>
  <si>
    <t>Clothing</t>
  </si>
  <si>
    <t>License / Inspection</t>
  </si>
  <si>
    <t>Car Insurance</t>
  </si>
  <si>
    <t>Toll Tag / Tolls</t>
  </si>
  <si>
    <t>Repairs and Tires</t>
  </si>
  <si>
    <t>Gas and Oil</t>
  </si>
  <si>
    <t>Car Payment 2</t>
  </si>
  <si>
    <t>Car Payment 1</t>
  </si>
  <si>
    <t>Transportation</t>
  </si>
  <si>
    <t>Restaurants</t>
  </si>
  <si>
    <t>Grocery</t>
  </si>
  <si>
    <t>Food</t>
  </si>
  <si>
    <t>Cable / DSL</t>
  </si>
  <si>
    <t>Trash</t>
  </si>
  <si>
    <t>Cell Phone 2</t>
  </si>
  <si>
    <t>Cell Phone 1</t>
  </si>
  <si>
    <t>Home Phone</t>
  </si>
  <si>
    <t>Gas</t>
  </si>
  <si>
    <t>Water</t>
  </si>
  <si>
    <t>Electricity</t>
  </si>
  <si>
    <t>Replace Furniture</t>
  </si>
  <si>
    <t>Repairs/Maintenance Fee</t>
  </si>
  <si>
    <t>Homeowners Insurance</t>
  </si>
  <si>
    <t>Real Estate Taxes</t>
  </si>
  <si>
    <t>Second Mortgage</t>
  </si>
  <si>
    <t>First Mortgage</t>
  </si>
  <si>
    <t>Housing</t>
  </si>
  <si>
    <t>Car Replacement</t>
  </si>
  <si>
    <t>Christmas Fund</t>
  </si>
  <si>
    <t>One-Income Fund</t>
  </si>
  <si>
    <t>College/House Fund</t>
  </si>
  <si>
    <t>Retirement Fund</t>
  </si>
  <si>
    <t>Emergency Fund</t>
  </si>
  <si>
    <t>Saving</t>
  </si>
  <si>
    <t>Offering</t>
  </si>
  <si>
    <t>Tithe</t>
  </si>
  <si>
    <t>Charitable Gifts</t>
  </si>
  <si>
    <t>MONTHLY EXPENSES</t>
  </si>
  <si>
    <t>Take Home Pay</t>
  </si>
  <si>
    <t>Bottom Line</t>
  </si>
  <si>
    <t>Gross Pay</t>
  </si>
  <si>
    <t xml:space="preserve">MONTHLY INCOME </t>
  </si>
  <si>
    <t>In a Zero-Based Spending Plan, your goal is to get to 100%</t>
  </si>
  <si>
    <t>% of Expenses to Take Home Pay</t>
  </si>
  <si>
    <t>True Credit</t>
  </si>
  <si>
    <t>Is your emergency fund in an interest bearing account?</t>
  </si>
  <si>
    <t>Financial Basics</t>
  </si>
  <si>
    <t>Income Information</t>
  </si>
  <si>
    <t>Spouse / Individual 1</t>
  </si>
  <si>
    <t>Spouse / Individual 2</t>
  </si>
  <si>
    <t>Name:</t>
  </si>
  <si>
    <t>Income Tax:</t>
  </si>
  <si>
    <t>Social Security:</t>
  </si>
  <si>
    <t>Medicare:</t>
  </si>
  <si>
    <t>Roth or After Tax 401k:</t>
  </si>
  <si>
    <t>Take Home Pay:</t>
  </si>
  <si>
    <t>Medical:</t>
  </si>
  <si>
    <t>Dental:</t>
  </si>
  <si>
    <t>HSA Account:</t>
  </si>
  <si>
    <t>Traditional 401k:</t>
  </si>
  <si>
    <t>All Other Deductions:</t>
  </si>
  <si>
    <t>Planned Retirement Age:</t>
  </si>
  <si>
    <t>Employer 401k Match (%):</t>
  </si>
  <si>
    <t>Your 401k Contribution:</t>
  </si>
  <si>
    <t>Current Age:</t>
  </si>
  <si>
    <t>Retirement and Investment Information</t>
  </si>
  <si>
    <t xml:space="preserve"> Monthly Gross Salary:</t>
  </si>
  <si>
    <t>All information is based on monthly pay.</t>
  </si>
  <si>
    <t>Other Important Information</t>
  </si>
  <si>
    <t>Do you have an up to date Will?</t>
  </si>
  <si>
    <t>Insurance Information</t>
  </si>
  <si>
    <t>Life:</t>
  </si>
  <si>
    <t>Homeowner's:</t>
  </si>
  <si>
    <t>Flood:</t>
  </si>
  <si>
    <t>Auto:</t>
  </si>
  <si>
    <t>Umbrella:</t>
  </si>
  <si>
    <t>Disability:</t>
  </si>
  <si>
    <t>Health:</t>
  </si>
  <si>
    <t>Identity Theft Protection:</t>
  </si>
  <si>
    <t>For other investments outside retirement</t>
  </si>
  <si>
    <t>For retirement</t>
  </si>
  <si>
    <t>What do you believe your investment risk tolerance is? (Bold or Highlight)</t>
  </si>
  <si>
    <t>Check your Paystub or W2 for this information to get as accurate as possible. If paid bi-weekly, easiest to use W2 for the year and divide by 12.</t>
  </si>
  <si>
    <t>Savings Funds</t>
  </si>
  <si>
    <t>Target</t>
  </si>
  <si>
    <t>Current</t>
  </si>
  <si>
    <t>Left to Save</t>
  </si>
  <si>
    <t>Where to Save</t>
  </si>
  <si>
    <r>
      <t xml:space="preserve">1,000 Emergency Fund </t>
    </r>
    <r>
      <rPr>
        <i/>
        <sz val="10"/>
        <color indexed="0"/>
        <rFont val="Arial"/>
        <family val="2"/>
      </rPr>
      <t>(Goal 1)</t>
    </r>
  </si>
  <si>
    <t>Keep in cash</t>
  </si>
  <si>
    <t>Area to consider a change</t>
  </si>
  <si>
    <t>3-mo Emergency Fund (Goal 2)</t>
  </si>
  <si>
    <t>Invest in CD or account earning minimum of 1.5%</t>
  </si>
  <si>
    <t>Specific change recommended</t>
  </si>
  <si>
    <t>5-mo Emergency Fund (Goal 3)</t>
  </si>
  <si>
    <t>Offering/ Generosity</t>
  </si>
  <si>
    <t>Car Maintenace Fund</t>
  </si>
  <si>
    <t>Annual Expense Fund</t>
  </si>
  <si>
    <t>Consider diversified investment</t>
  </si>
  <si>
    <t>Shopping Fund</t>
  </si>
  <si>
    <t>Travel/ Car Trip Fund</t>
  </si>
  <si>
    <t>Electricity Fund</t>
  </si>
  <si>
    <t>Home Maintenance Fund</t>
  </si>
  <si>
    <t>Bungalow Down Payment</t>
  </si>
  <si>
    <t>Add your category here</t>
  </si>
  <si>
    <t>Uncommitted Giving</t>
  </si>
  <si>
    <t>Total</t>
  </si>
  <si>
    <t>Monthly Spending minus Save &amp; Give</t>
  </si>
  <si>
    <r>
      <rPr>
        <b/>
        <sz val="10"/>
        <color indexed="0"/>
        <rFont val="Arial"/>
        <family val="2"/>
      </rPr>
      <t xml:space="preserve">     </t>
    </r>
    <r>
      <rPr>
        <b/>
        <u/>
        <sz val="10"/>
        <color indexed="0"/>
        <rFont val="Arial"/>
        <family val="2"/>
      </rPr>
      <t>3 Months of Expenses</t>
    </r>
    <r>
      <rPr>
        <b/>
        <sz val="10"/>
        <color indexed="0"/>
        <rFont val="Arial"/>
        <family val="2"/>
      </rPr>
      <t xml:space="preserve"> </t>
    </r>
    <r>
      <rPr>
        <i/>
        <sz val="10"/>
        <color indexed="0"/>
        <rFont val="Arial"/>
        <family val="2"/>
      </rPr>
      <t>(Goal 2)</t>
    </r>
  </si>
  <si>
    <r>
      <rPr>
        <b/>
        <sz val="10"/>
        <color indexed="0"/>
        <rFont val="Arial"/>
        <family val="2"/>
      </rPr>
      <t xml:space="preserve">        </t>
    </r>
    <r>
      <rPr>
        <b/>
        <u/>
        <sz val="10"/>
        <color indexed="0"/>
        <rFont val="Arial"/>
        <family val="2"/>
      </rPr>
      <t>5 Months of Expense # above</t>
    </r>
    <r>
      <rPr>
        <sz val="10"/>
        <color indexed="0"/>
        <rFont val="Arial"/>
        <family val="2"/>
      </rPr>
      <t xml:space="preserve"> </t>
    </r>
    <r>
      <rPr>
        <i/>
        <sz val="10"/>
        <color indexed="0"/>
        <rFont val="Arial"/>
        <family val="2"/>
      </rPr>
      <t>(Goal 3)</t>
    </r>
  </si>
  <si>
    <t>Savings Balance</t>
  </si>
  <si>
    <t>Difference From Fund Table</t>
  </si>
  <si>
    <t>Amount for Individual 1</t>
  </si>
  <si>
    <t>Amount for Individual 2</t>
  </si>
  <si>
    <t>Other Deductions</t>
  </si>
  <si>
    <t>Retirement 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</si>
</sst>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;&quot;$&quot;\(#,##0.00\)"/>
    <numFmt numFmtId="165" formatCode="mmmm\ d\,\ yyyy;@"/>
    <numFmt numFmtId="166" formatCode="0.0%"/>
    <numFmt numFmtId="167" formatCode="_(&quot;$&quot;* #,##0_);_(&quot;$&quot;* \(#,##0\);_(&quot;$&quot;* &quot;-&quot;??_);_(@_)"/>
  </numFmts>
  <fonts count="17" x14ac:knownFonts="1"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4"/>
      <color indexed="0"/>
      <name val="Arial"/>
      <family val="2"/>
    </font>
    <font>
      <b/>
      <sz val="12"/>
      <color indexed="0"/>
      <name val="Arial"/>
      <family val="2"/>
    </font>
    <font>
      <b/>
      <sz val="12"/>
      <color indexed="55"/>
      <name val="Arial"/>
      <family val="2"/>
    </font>
    <font>
      <b/>
      <u/>
      <sz val="10"/>
      <color indexed="0"/>
      <name val="Arial"/>
      <family val="2"/>
    </font>
    <font>
      <b/>
      <u val="singleAccounting"/>
      <sz val="10"/>
      <color indexed="0"/>
      <name val="Arial"/>
      <family val="2"/>
    </font>
    <font>
      <b/>
      <sz val="12"/>
      <color indexed="10"/>
      <name val="Arial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i/>
      <sz val="10"/>
      <color indexed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Alignment="0">
      <protection locked="0"/>
    </xf>
  </cellStyleXfs>
  <cellXfs count="252">
    <xf numFmtId="0" fontId="0" fillId="0" borderId="0" xfId="0">
      <alignment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0" fillId="0" borderId="6" xfId="0" applyBorder="1" applyAlignment="1">
      <alignment wrapText="1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6" borderId="5" xfId="0" applyFont="1" applyFill="1" applyBorder="1" applyAlignment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 applyAlignment="1"/>
    <xf numFmtId="164" fontId="1" fillId="6" borderId="5" xfId="0" applyNumberFormat="1" applyFont="1" applyFill="1" applyBorder="1" applyAlignment="1">
      <alignment horizontal="center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0" fillId="0" borderId="9" xfId="0" applyBorder="1" applyAlignment="1">
      <alignment wrapText="1"/>
    </xf>
    <xf numFmtId="164" fontId="1" fillId="6" borderId="5" xfId="0" applyNumberFormat="1" applyFont="1" applyFill="1" applyBorder="1" applyAlignment="1"/>
    <xf numFmtId="164" fontId="1" fillId="0" borderId="0" xfId="0" applyNumberFormat="1" applyFont="1" applyAlignment="1"/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/>
    <xf numFmtId="0" fontId="1" fillId="0" borderId="2" xfId="0" applyFont="1" applyBorder="1" applyAlignment="1"/>
    <xf numFmtId="0" fontId="1" fillId="0" borderId="6" xfId="0" applyFont="1" applyBorder="1" applyAlignment="1"/>
    <xf numFmtId="164" fontId="1" fillId="0" borderId="4" xfId="0" applyNumberFormat="1" applyFont="1" applyBorder="1" applyAlignment="1"/>
    <xf numFmtId="164" fontId="1" fillId="0" borderId="4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9" xfId="0" applyFont="1" applyBorder="1" applyAlignment="1"/>
    <xf numFmtId="164" fontId="1" fillId="0" borderId="9" xfId="0" applyNumberFormat="1" applyFont="1" applyBorder="1" applyAlignment="1"/>
    <xf numFmtId="164" fontId="1" fillId="7" borderId="8" xfId="0" applyNumberFormat="1" applyFont="1" applyFill="1" applyBorder="1" applyAlignment="1"/>
    <xf numFmtId="0" fontId="1" fillId="0" borderId="10" xfId="0" applyFont="1" applyBorder="1" applyAlignment="1"/>
    <xf numFmtId="0" fontId="1" fillId="0" borderId="3" xfId="0" applyFont="1" applyBorder="1" applyAlignment="1"/>
    <xf numFmtId="0" fontId="0" fillId="0" borderId="4" xfId="0" applyBorder="1" applyAlignment="1">
      <alignment wrapText="1"/>
    </xf>
    <xf numFmtId="164" fontId="1" fillId="0" borderId="11" xfId="0" applyNumberFormat="1" applyFont="1" applyBorder="1" applyAlignment="1"/>
    <xf numFmtId="164" fontId="1" fillId="0" borderId="2" xfId="0" applyNumberFormat="1" applyFont="1" applyBorder="1" applyAlignment="1"/>
    <xf numFmtId="0" fontId="1" fillId="0" borderId="12" xfId="0" applyFont="1" applyBorder="1" applyAlignment="1"/>
    <xf numFmtId="164" fontId="1" fillId="0" borderId="13" xfId="0" applyNumberFormat="1" applyFont="1" applyBorder="1" applyAlignment="1"/>
    <xf numFmtId="0" fontId="3" fillId="0" borderId="9" xfId="0" applyFont="1" applyBorder="1" applyAlignment="1">
      <alignment horizontal="left"/>
    </xf>
    <xf numFmtId="164" fontId="1" fillId="0" borderId="8" xfId="0" applyNumberFormat="1" applyFont="1" applyBorder="1" applyAlignment="1"/>
    <xf numFmtId="164" fontId="3" fillId="0" borderId="11" xfId="0" applyNumberFormat="1" applyFont="1" applyBorder="1" applyAlignment="1"/>
    <xf numFmtId="164" fontId="3" fillId="0" borderId="13" xfId="0" applyNumberFormat="1" applyFont="1" applyBorder="1" applyAlignment="1"/>
    <xf numFmtId="164" fontId="3" fillId="0" borderId="8" xfId="0" applyNumberFormat="1" applyFont="1" applyBorder="1" applyAlignment="1"/>
    <xf numFmtId="166" fontId="1" fillId="0" borderId="11" xfId="0" applyNumberFormat="1" applyFont="1" applyBorder="1" applyAlignment="1">
      <alignment horizontal="center"/>
    </xf>
    <xf numFmtId="166" fontId="1" fillId="0" borderId="13" xfId="0" applyNumberFormat="1" applyFont="1" applyBorder="1" applyAlignment="1">
      <alignment horizontal="center"/>
    </xf>
    <xf numFmtId="0" fontId="3" fillId="7" borderId="7" xfId="0" applyFont="1" applyFill="1" applyBorder="1" applyAlignment="1"/>
    <xf numFmtId="0" fontId="3" fillId="7" borderId="9" xfId="0" applyFont="1" applyFill="1" applyBorder="1" applyAlignment="1"/>
    <xf numFmtId="0" fontId="1" fillId="7" borderId="8" xfId="0" applyFont="1" applyFill="1" applyBorder="1" applyAlignment="1"/>
    <xf numFmtId="0" fontId="0" fillId="0" borderId="10" xfId="0" applyBorder="1" applyAlignment="1">
      <alignment wrapText="1"/>
    </xf>
    <xf numFmtId="0" fontId="3" fillId="8" borderId="3" xfId="0" applyFont="1" applyFill="1" applyBorder="1" applyAlignment="1"/>
    <xf numFmtId="164" fontId="1" fillId="8" borderId="11" xfId="0" applyNumberFormat="1" applyFont="1" applyFill="1" applyBorder="1" applyAlignment="1"/>
    <xf numFmtId="0" fontId="3" fillId="8" borderId="12" xfId="0" applyFont="1" applyFill="1" applyBorder="1" applyAlignment="1"/>
    <xf numFmtId="164" fontId="1" fillId="8" borderId="13" xfId="0" applyNumberFormat="1" applyFont="1" applyFill="1" applyBorder="1" applyAlignment="1"/>
    <xf numFmtId="166" fontId="1" fillId="0" borderId="2" xfId="0" applyNumberFormat="1" applyFont="1" applyBorder="1" applyAlignment="1">
      <alignment horizontal="center"/>
    </xf>
    <xf numFmtId="0" fontId="3" fillId="8" borderId="7" xfId="0" applyFont="1" applyFill="1" applyBorder="1" applyAlignment="1"/>
    <xf numFmtId="164" fontId="3" fillId="8" borderId="8" xfId="0" applyNumberFormat="1" applyFont="1" applyFill="1" applyBorder="1" applyAlignment="1"/>
    <xf numFmtId="166" fontId="1" fillId="8" borderId="11" xfId="0" applyNumberFormat="1" applyFont="1" applyFill="1" applyBorder="1" applyAlignment="1">
      <alignment horizontal="center"/>
    </xf>
    <xf numFmtId="166" fontId="1" fillId="8" borderId="13" xfId="0" applyNumberFormat="1" applyFont="1" applyFill="1" applyBorder="1" applyAlignment="1">
      <alignment horizontal="center"/>
    </xf>
    <xf numFmtId="166" fontId="1" fillId="0" borderId="9" xfId="0" applyNumberFormat="1" applyFont="1" applyBorder="1" applyAlignment="1">
      <alignment horizontal="center"/>
    </xf>
    <xf numFmtId="0" fontId="1" fillId="7" borderId="9" xfId="0" applyFont="1" applyFill="1" applyBorder="1" applyAlignment="1"/>
    <xf numFmtId="166" fontId="1" fillId="7" borderId="8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0" fontId="3" fillId="9" borderId="5" xfId="0" applyFont="1" applyFill="1" applyBorder="1" applyAlignment="1">
      <alignment horizontal="left"/>
    </xf>
    <xf numFmtId="0" fontId="1" fillId="9" borderId="7" xfId="0" applyFont="1" applyFill="1" applyBorder="1" applyAlignment="1"/>
    <xf numFmtId="0" fontId="1" fillId="9" borderId="8" xfId="0" applyFont="1" applyFill="1" applyBorder="1" applyAlignment="1"/>
    <xf numFmtId="0" fontId="1" fillId="9" borderId="5" xfId="0" applyFont="1" applyFill="1" applyBorder="1" applyAlignment="1"/>
    <xf numFmtId="9" fontId="1" fillId="6" borderId="5" xfId="1" applyFont="1" applyFill="1" applyBorder="1" applyAlignment="1">
      <alignment horizontal="center"/>
    </xf>
    <xf numFmtId="164" fontId="1" fillId="10" borderId="5" xfId="0" applyNumberFormat="1" applyFont="1" applyFill="1" applyBorder="1" applyAlignment="1">
      <alignment horizontal="center"/>
    </xf>
    <xf numFmtId="0" fontId="1" fillId="10" borderId="5" xfId="0" applyFont="1" applyFill="1" applyBorder="1" applyAlignment="1">
      <alignment horizontal="left"/>
    </xf>
    <xf numFmtId="164" fontId="1" fillId="10" borderId="5" xfId="0" applyNumberFormat="1" applyFont="1" applyFill="1" applyBorder="1" applyAlignment="1"/>
    <xf numFmtId="0" fontId="1" fillId="10" borderId="8" xfId="0" applyFont="1" applyFill="1" applyBorder="1" applyAlignment="1"/>
    <xf numFmtId="0" fontId="1" fillId="10" borderId="7" xfId="0" applyFont="1" applyFill="1" applyBorder="1" applyAlignment="1"/>
    <xf numFmtId="9" fontId="1" fillId="10" borderId="5" xfId="1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164" fontId="3" fillId="12" borderId="1" xfId="0" applyNumberFormat="1" applyFont="1" applyFill="1" applyBorder="1" applyAlignment="1">
      <alignment horizontal="center"/>
    </xf>
    <xf numFmtId="164" fontId="3" fillId="12" borderId="0" xfId="0" applyNumberFormat="1" applyFont="1" applyFill="1" applyAlignment="1">
      <alignment horizontal="center" wrapText="1"/>
    </xf>
    <xf numFmtId="0" fontId="3" fillId="12" borderId="0" xfId="0" applyFont="1" applyFill="1" applyAlignment="1">
      <alignment horizontal="center" wrapText="1"/>
    </xf>
    <xf numFmtId="9" fontId="1" fillId="10" borderId="5" xfId="1" applyFont="1" applyFill="1" applyBorder="1" applyAlignment="1"/>
    <xf numFmtId="9" fontId="1" fillId="6" borderId="5" xfId="1" applyFont="1" applyFill="1" applyBorder="1" applyAlignment="1"/>
    <xf numFmtId="9" fontId="1" fillId="0" borderId="4" xfId="1" applyFont="1" applyFill="1" applyBorder="1" applyAlignment="1"/>
    <xf numFmtId="9" fontId="1" fillId="0" borderId="0" xfId="1" applyFont="1" applyFill="1" applyBorder="1" applyAlignment="1">
      <alignment horizontal="center"/>
    </xf>
    <xf numFmtId="9" fontId="1" fillId="0" borderId="0" xfId="1" applyFont="1" applyFill="1" applyAlignment="1">
      <alignment horizontal="center"/>
    </xf>
    <xf numFmtId="0" fontId="6" fillId="0" borderId="0" xfId="2" applyAlignment="1">
      <protection locked="0"/>
    </xf>
    <xf numFmtId="0" fontId="6" fillId="3" borderId="13" xfId="2" applyFill="1" applyBorder="1" applyAlignment="1">
      <protection locked="0"/>
    </xf>
    <xf numFmtId="0" fontId="6" fillId="3" borderId="1" xfId="2" applyFill="1" applyBorder="1" applyAlignment="1">
      <protection locked="0"/>
    </xf>
    <xf numFmtId="0" fontId="6" fillId="3" borderId="12" xfId="2" applyFill="1" applyBorder="1" applyAlignment="1">
      <protection locked="0"/>
    </xf>
    <xf numFmtId="0" fontId="6" fillId="4" borderId="2" xfId="2" applyFill="1" applyBorder="1" applyAlignment="1">
      <protection locked="0"/>
    </xf>
    <xf numFmtId="0" fontId="6" fillId="4" borderId="0" xfId="2" applyFill="1" applyAlignment="1">
      <protection locked="0"/>
    </xf>
    <xf numFmtId="0" fontId="6" fillId="4" borderId="6" xfId="2" applyFill="1" applyBorder="1" applyAlignment="1">
      <protection locked="0"/>
    </xf>
    <xf numFmtId="0" fontId="6" fillId="5" borderId="11" xfId="2" applyFill="1" applyBorder="1" applyAlignment="1">
      <protection locked="0"/>
    </xf>
    <xf numFmtId="0" fontId="6" fillId="5" borderId="4" xfId="2" applyFill="1" applyBorder="1" applyAlignment="1">
      <protection locked="0"/>
    </xf>
    <xf numFmtId="0" fontId="6" fillId="5" borderId="3" xfId="2" applyFill="1" applyBorder="1" applyAlignment="1">
      <protection locked="0"/>
    </xf>
    <xf numFmtId="0" fontId="11" fillId="0" borderId="0" xfId="2" applyFont="1" applyAlignment="1">
      <protection locked="0"/>
    </xf>
    <xf numFmtId="0" fontId="6" fillId="2" borderId="26" xfId="2" applyFill="1" applyBorder="1" applyAlignment="1">
      <protection locked="0"/>
    </xf>
    <xf numFmtId="0" fontId="6" fillId="2" borderId="0" xfId="2" applyFill="1" applyAlignment="1">
      <protection locked="0"/>
    </xf>
    <xf numFmtId="167" fontId="6" fillId="2" borderId="0" xfId="2" applyNumberFormat="1" applyFill="1" applyAlignment="1">
      <protection locked="0"/>
    </xf>
    <xf numFmtId="0" fontId="9" fillId="2" borderId="25" xfId="2" applyFont="1" applyFill="1" applyBorder="1" applyAlignment="1">
      <protection locked="0"/>
    </xf>
    <xf numFmtId="0" fontId="9" fillId="2" borderId="0" xfId="2" applyFont="1" applyFill="1" applyAlignment="1">
      <protection locked="0"/>
    </xf>
    <xf numFmtId="0" fontId="6" fillId="2" borderId="25" xfId="2" applyFill="1" applyBorder="1" applyAlignment="1">
      <protection locked="0"/>
    </xf>
    <xf numFmtId="0" fontId="6" fillId="2" borderId="19" xfId="2" applyFill="1" applyBorder="1" applyAlignment="1">
      <protection locked="0"/>
    </xf>
    <xf numFmtId="0" fontId="6" fillId="2" borderId="18" xfId="2" applyFill="1" applyBorder="1" applyAlignment="1">
      <protection locked="0"/>
    </xf>
    <xf numFmtId="0" fontId="7" fillId="2" borderId="18" xfId="2" applyFont="1" applyFill="1" applyBorder="1" applyAlignment="1">
      <protection locked="0"/>
    </xf>
    <xf numFmtId="0" fontId="6" fillId="2" borderId="16" xfId="2" applyFill="1" applyBorder="1" applyAlignment="1">
      <protection locked="0"/>
    </xf>
    <xf numFmtId="0" fontId="6" fillId="11" borderId="0" xfId="2" applyFill="1" applyAlignment="1">
      <protection locked="0"/>
    </xf>
    <xf numFmtId="0" fontId="9" fillId="11" borderId="0" xfId="2" applyFont="1" applyFill="1" applyAlignment="1">
      <protection locked="0"/>
    </xf>
    <xf numFmtId="0" fontId="11" fillId="11" borderId="0" xfId="2" applyFont="1" applyFill="1" applyAlignment="1">
      <protection locked="0"/>
    </xf>
    <xf numFmtId="167" fontId="6" fillId="11" borderId="0" xfId="2" applyNumberFormat="1" applyFill="1" applyAlignment="1">
      <protection locked="0"/>
    </xf>
    <xf numFmtId="0" fontId="7" fillId="11" borderId="0" xfId="2" applyFont="1" applyFill="1" applyAlignment="1">
      <protection locked="0"/>
    </xf>
    <xf numFmtId="167" fontId="9" fillId="11" borderId="0" xfId="2" applyNumberFormat="1" applyFont="1" applyFill="1" applyAlignment="1">
      <protection locked="0"/>
    </xf>
    <xf numFmtId="167" fontId="11" fillId="11" borderId="0" xfId="2" applyNumberFormat="1" applyFont="1" applyFill="1" applyAlignment="1">
      <protection locked="0"/>
    </xf>
    <xf numFmtId="167" fontId="12" fillId="11" borderId="0" xfId="2" applyNumberFormat="1" applyFont="1" applyFill="1" applyAlignment="1">
      <protection locked="0"/>
    </xf>
    <xf numFmtId="44" fontId="6" fillId="11" borderId="0" xfId="2" applyNumberFormat="1" applyFill="1" applyAlignment="1">
      <protection locked="0"/>
    </xf>
    <xf numFmtId="10" fontId="6" fillId="11" borderId="0" xfId="2" applyNumberFormat="1" applyFill="1" applyAlignment="1">
      <protection locked="0"/>
    </xf>
    <xf numFmtId="167" fontId="10" fillId="11" borderId="0" xfId="2" applyNumberFormat="1" applyFont="1" applyFill="1" applyAlignment="1">
      <protection locked="0"/>
    </xf>
    <xf numFmtId="167" fontId="9" fillId="11" borderId="14" xfId="2" applyNumberFormat="1" applyFont="1" applyFill="1" applyBorder="1" applyAlignment="1">
      <protection locked="0"/>
    </xf>
    <xf numFmtId="0" fontId="8" fillId="11" borderId="0" xfId="2" applyFont="1" applyFill="1" applyAlignment="1">
      <protection locked="0"/>
    </xf>
    <xf numFmtId="44" fontId="11" fillId="11" borderId="0" xfId="2" applyNumberFormat="1" applyFont="1" applyFill="1" applyAlignment="1">
      <protection locked="0"/>
    </xf>
    <xf numFmtId="44" fontId="6" fillId="10" borderId="5" xfId="2" applyNumberFormat="1" applyFill="1" applyBorder="1" applyAlignment="1">
      <protection locked="0"/>
    </xf>
    <xf numFmtId="0" fontId="6" fillId="11" borderId="16" xfId="2" applyFill="1" applyBorder="1" applyAlignment="1">
      <protection locked="0"/>
    </xf>
    <xf numFmtId="0" fontId="6" fillId="11" borderId="18" xfId="2" applyFill="1" applyBorder="1" applyAlignment="1">
      <protection locked="0"/>
    </xf>
    <xf numFmtId="0" fontId="7" fillId="11" borderId="18" xfId="2" applyFont="1" applyFill="1" applyBorder="1" applyAlignment="1">
      <protection locked="0"/>
    </xf>
    <xf numFmtId="0" fontId="6" fillId="11" borderId="19" xfId="2" applyFill="1" applyBorder="1" applyAlignment="1">
      <protection locked="0"/>
    </xf>
    <xf numFmtId="0" fontId="9" fillId="11" borderId="25" xfId="2" applyFont="1" applyFill="1" applyBorder="1" applyAlignment="1">
      <protection locked="0"/>
    </xf>
    <xf numFmtId="0" fontId="6" fillId="11" borderId="26" xfId="2" applyFill="1" applyBorder="1" applyAlignment="1">
      <protection locked="0"/>
    </xf>
    <xf numFmtId="0" fontId="6" fillId="11" borderId="25" xfId="2" applyFill="1" applyBorder="1" applyAlignment="1">
      <protection locked="0"/>
    </xf>
    <xf numFmtId="167" fontId="9" fillId="11" borderId="14" xfId="2" applyNumberFormat="1" applyFont="1" applyFill="1" applyBorder="1" applyAlignment="1">
      <alignment horizontal="center"/>
      <protection locked="0"/>
    </xf>
    <xf numFmtId="0" fontId="6" fillId="11" borderId="1" xfId="2" applyFill="1" applyBorder="1" applyAlignment="1">
      <protection locked="0"/>
    </xf>
    <xf numFmtId="0" fontId="7" fillId="11" borderId="31" xfId="2" applyFont="1" applyFill="1" applyBorder="1" applyAlignment="1">
      <alignment horizontal="center"/>
      <protection locked="0"/>
    </xf>
    <xf numFmtId="0" fontId="7" fillId="11" borderId="32" xfId="2" applyFont="1" applyFill="1" applyBorder="1" applyAlignment="1">
      <alignment horizontal="center"/>
      <protection locked="0"/>
    </xf>
    <xf numFmtId="0" fontId="7" fillId="11" borderId="33" xfId="2" applyFont="1" applyFill="1" applyBorder="1" applyAlignment="1">
      <alignment horizontal="center"/>
      <protection locked="0"/>
    </xf>
    <xf numFmtId="0" fontId="6" fillId="11" borderId="6" xfId="2" applyFill="1" applyBorder="1" applyAlignment="1">
      <alignment horizontal="center"/>
      <protection locked="0"/>
    </xf>
    <xf numFmtId="167" fontId="6" fillId="11" borderId="0" xfId="2" applyNumberFormat="1" applyFill="1" applyAlignment="1">
      <alignment horizontal="center"/>
      <protection locked="0"/>
    </xf>
    <xf numFmtId="167" fontId="6" fillId="11" borderId="2" xfId="2" applyNumberFormat="1" applyFill="1" applyBorder="1" applyAlignment="1">
      <alignment horizontal="center"/>
      <protection locked="0"/>
    </xf>
    <xf numFmtId="167" fontId="6" fillId="11" borderId="5" xfId="2" applyNumberFormat="1" applyFill="1" applyBorder="1" applyAlignment="1">
      <protection locked="0"/>
    </xf>
    <xf numFmtId="0" fontId="6" fillId="11" borderId="12" xfId="2" applyFill="1" applyBorder="1" applyAlignment="1">
      <alignment horizontal="center"/>
      <protection locked="0"/>
    </xf>
    <xf numFmtId="167" fontId="6" fillId="11" borderId="1" xfId="2" applyNumberFormat="1" applyFill="1" applyBorder="1" applyAlignment="1">
      <alignment horizontal="center"/>
      <protection locked="0"/>
    </xf>
    <xf numFmtId="167" fontId="6" fillId="11" borderId="13" xfId="2" applyNumberFormat="1" applyFill="1" applyBorder="1" applyAlignment="1">
      <alignment horizontal="center"/>
      <protection locked="0"/>
    </xf>
    <xf numFmtId="0" fontId="7" fillId="11" borderId="0" xfId="2" applyFont="1" applyFill="1" applyAlignment="1">
      <alignment horizontal="right"/>
      <protection locked="0"/>
    </xf>
    <xf numFmtId="167" fontId="7" fillId="11" borderId="0" xfId="2" applyNumberFormat="1" applyFont="1" applyFill="1" applyAlignment="1">
      <alignment horizontal="right"/>
      <protection locked="0"/>
    </xf>
    <xf numFmtId="0" fontId="6" fillId="11" borderId="0" xfId="2" applyFill="1" applyAlignment="1">
      <alignment horizontal="right"/>
      <protection locked="0"/>
    </xf>
    <xf numFmtId="167" fontId="6" fillId="11" borderId="14" xfId="2" applyNumberFormat="1" applyFill="1" applyBorder="1" applyAlignment="1">
      <protection locked="0"/>
    </xf>
    <xf numFmtId="44" fontId="9" fillId="11" borderId="14" xfId="2" applyNumberFormat="1" applyFont="1" applyFill="1" applyBorder="1" applyAlignment="1">
      <alignment horizontal="center"/>
      <protection locked="0"/>
    </xf>
    <xf numFmtId="0" fontId="4" fillId="15" borderId="0" xfId="2" applyFont="1" applyFill="1" applyAlignment="1">
      <protection locked="0"/>
    </xf>
    <xf numFmtId="0" fontId="6" fillId="16" borderId="0" xfId="2" applyFill="1" applyAlignment="1">
      <protection locked="0"/>
    </xf>
    <xf numFmtId="0" fontId="8" fillId="16" borderId="0" xfId="2" applyFont="1" applyFill="1" applyAlignment="1">
      <protection locked="0"/>
    </xf>
    <xf numFmtId="0" fontId="0" fillId="11" borderId="3" xfId="0" applyFill="1" applyBorder="1" applyProtection="1">
      <alignment vertical="center"/>
      <protection locked="0"/>
    </xf>
    <xf numFmtId="0" fontId="0" fillId="11" borderId="4" xfId="0" applyFill="1" applyBorder="1" applyProtection="1">
      <alignment vertical="center"/>
      <protection locked="0"/>
    </xf>
    <xf numFmtId="0" fontId="0" fillId="11" borderId="11" xfId="0" applyFill="1" applyBorder="1" applyProtection="1">
      <alignment vertical="center"/>
      <protection locked="0"/>
    </xf>
    <xf numFmtId="0" fontId="0" fillId="11" borderId="0" xfId="0" applyFill="1" applyProtection="1">
      <alignment vertical="center"/>
      <protection locked="0"/>
    </xf>
    <xf numFmtId="0" fontId="0" fillId="11" borderId="6" xfId="0" applyFill="1" applyBorder="1" applyProtection="1">
      <alignment vertical="center"/>
      <protection locked="0"/>
    </xf>
    <xf numFmtId="0" fontId="5" fillId="11" borderId="0" xfId="0" applyFont="1" applyFill="1" applyProtection="1">
      <alignment vertical="center"/>
      <protection locked="0"/>
    </xf>
    <xf numFmtId="0" fontId="0" fillId="11" borderId="2" xfId="0" applyFill="1" applyBorder="1" applyProtection="1">
      <alignment vertical="center"/>
      <protection locked="0"/>
    </xf>
    <xf numFmtId="0" fontId="0" fillId="11" borderId="0" xfId="0" applyFill="1" applyAlignment="1" applyProtection="1">
      <alignment horizontal="right" vertical="center"/>
      <protection locked="0"/>
    </xf>
    <xf numFmtId="0" fontId="0" fillId="10" borderId="14" xfId="0" applyFill="1" applyBorder="1" applyProtection="1">
      <alignment vertical="center"/>
      <protection locked="0"/>
    </xf>
    <xf numFmtId="44" fontId="0" fillId="10" borderId="30" xfId="0" applyNumberFormat="1" applyFill="1" applyBorder="1" applyProtection="1">
      <alignment vertical="center"/>
      <protection locked="0"/>
    </xf>
    <xf numFmtId="0" fontId="0" fillId="10" borderId="17" xfId="0" applyFill="1" applyBorder="1" applyProtection="1">
      <alignment vertical="center"/>
      <protection locked="0"/>
    </xf>
    <xf numFmtId="0" fontId="0" fillId="11" borderId="0" xfId="0" applyFill="1" applyAlignment="1" applyProtection="1">
      <alignment horizontal="center" vertical="center"/>
      <protection locked="0"/>
    </xf>
    <xf numFmtId="14" fontId="0" fillId="10" borderId="14" xfId="0" applyNumberFormat="1" applyFill="1" applyBorder="1" applyProtection="1">
      <alignment vertical="center"/>
      <protection locked="0"/>
    </xf>
    <xf numFmtId="44" fontId="0" fillId="10" borderId="14" xfId="0" applyNumberFormat="1" applyFill="1" applyBorder="1" applyProtection="1">
      <alignment vertical="center"/>
      <protection locked="0"/>
    </xf>
    <xf numFmtId="44" fontId="0" fillId="11" borderId="0" xfId="0" applyNumberFormat="1" applyFill="1" applyProtection="1">
      <alignment vertical="center"/>
      <protection locked="0"/>
    </xf>
    <xf numFmtId="166" fontId="0" fillId="10" borderId="14" xfId="0" applyNumberFormat="1" applyFill="1" applyBorder="1" applyProtection="1">
      <alignment vertical="center"/>
      <protection locked="0"/>
    </xf>
    <xf numFmtId="1" fontId="0" fillId="10" borderId="15" xfId="0" applyNumberFormat="1" applyFill="1" applyBorder="1" applyProtection="1">
      <alignment vertical="center"/>
      <protection locked="0"/>
    </xf>
    <xf numFmtId="1" fontId="0" fillId="10" borderId="14" xfId="0" applyNumberFormat="1" applyFill="1" applyBorder="1" applyProtection="1">
      <alignment vertical="center"/>
      <protection locked="0"/>
    </xf>
    <xf numFmtId="0" fontId="15" fillId="11" borderId="0" xfId="0" applyFont="1" applyFill="1" applyProtection="1">
      <alignment vertical="center"/>
      <protection locked="0"/>
    </xf>
    <xf numFmtId="0" fontId="0" fillId="11" borderId="12" xfId="0" applyFill="1" applyBorder="1" applyProtection="1">
      <alignment vertical="center"/>
      <protection locked="0"/>
    </xf>
    <xf numFmtId="0" fontId="0" fillId="11" borderId="1" xfId="0" applyFill="1" applyBorder="1" applyProtection="1">
      <alignment vertical="center"/>
      <protection locked="0"/>
    </xf>
    <xf numFmtId="0" fontId="0" fillId="11" borderId="1" xfId="0" applyFill="1" applyBorder="1" applyAlignment="1" applyProtection="1">
      <alignment horizontal="right" vertical="center"/>
      <protection locked="0"/>
    </xf>
    <xf numFmtId="44" fontId="0" fillId="11" borderId="1" xfId="0" applyNumberFormat="1" applyFill="1" applyBorder="1" applyProtection="1">
      <alignment vertical="center"/>
      <protection locked="0"/>
    </xf>
    <xf numFmtId="0" fontId="0" fillId="11" borderId="13" xfId="0" applyFill="1" applyBorder="1" applyProtection="1">
      <alignment vertical="center"/>
      <protection locked="0"/>
    </xf>
    <xf numFmtId="44" fontId="0" fillId="11" borderId="14" xfId="0" applyNumberFormat="1" applyFill="1" applyBorder="1">
      <alignment vertical="center"/>
    </xf>
    <xf numFmtId="10" fontId="0" fillId="11" borderId="14" xfId="0" applyNumberFormat="1" applyFill="1" applyBorder="1">
      <alignment vertical="center"/>
    </xf>
    <xf numFmtId="167" fontId="10" fillId="11" borderId="0" xfId="2" applyNumberFormat="1" applyFont="1" applyFill="1" applyAlignment="1" applyProtection="1"/>
    <xf numFmtId="167" fontId="9" fillId="11" borderId="14" xfId="2" applyNumberFormat="1" applyFont="1" applyFill="1" applyBorder="1" applyAlignment="1" applyProtection="1"/>
    <xf numFmtId="44" fontId="9" fillId="14" borderId="14" xfId="2" applyNumberFormat="1" applyFont="1" applyFill="1" applyBorder="1" applyAlignment="1" applyProtection="1">
      <alignment horizontal="center"/>
    </xf>
    <xf numFmtId="167" fontId="9" fillId="14" borderId="14" xfId="2" applyNumberFormat="1" applyFont="1" applyFill="1" applyBorder="1" applyAlignment="1" applyProtection="1">
      <alignment horizontal="center"/>
    </xf>
    <xf numFmtId="167" fontId="7" fillId="11" borderId="14" xfId="2" applyNumberFormat="1" applyFont="1" applyFill="1" applyBorder="1" applyAlignment="1" applyProtection="1"/>
    <xf numFmtId="0" fontId="7" fillId="11" borderId="34" xfId="2" applyFont="1" applyFill="1" applyBorder="1" applyAlignment="1">
      <alignment horizontal="center"/>
      <protection locked="0"/>
    </xf>
    <xf numFmtId="167" fontId="6" fillId="11" borderId="10" xfId="2" applyNumberFormat="1" applyFill="1" applyBorder="1" applyAlignment="1">
      <alignment horizontal="center"/>
      <protection locked="0"/>
    </xf>
    <xf numFmtId="167" fontId="6" fillId="11" borderId="27" xfId="2" applyNumberFormat="1" applyFill="1" applyBorder="1" applyAlignment="1">
      <alignment horizontal="center"/>
      <protection locked="0"/>
    </xf>
    <xf numFmtId="10" fontId="7" fillId="11" borderId="17" xfId="2" applyNumberFormat="1" applyFont="1" applyFill="1" applyBorder="1" applyAlignment="1">
      <protection locked="0"/>
    </xf>
    <xf numFmtId="10" fontId="7" fillId="11" borderId="0" xfId="2" applyNumberFormat="1" applyFont="1" applyFill="1" applyAlignment="1">
      <protection locked="0"/>
    </xf>
    <xf numFmtId="0" fontId="7" fillId="11" borderId="1" xfId="2" applyFont="1" applyFill="1" applyBorder="1" applyAlignment="1">
      <protection locked="0"/>
    </xf>
    <xf numFmtId="0" fontId="6" fillId="11" borderId="29" xfId="2" applyFill="1" applyBorder="1" applyAlignment="1">
      <protection locked="0"/>
    </xf>
    <xf numFmtId="10" fontId="7" fillId="11" borderId="14" xfId="2" applyNumberFormat="1" applyFont="1" applyFill="1" applyBorder="1" applyAlignment="1">
      <protection locked="0"/>
    </xf>
    <xf numFmtId="10" fontId="9" fillId="11" borderId="0" xfId="2" applyNumberFormat="1" applyFont="1" applyFill="1" applyAlignment="1">
      <protection locked="0"/>
    </xf>
    <xf numFmtId="0" fontId="11" fillId="11" borderId="28" xfId="2" applyFont="1" applyFill="1" applyBorder="1" applyAlignment="1">
      <protection locked="0"/>
    </xf>
    <xf numFmtId="167" fontId="11" fillId="11" borderId="28" xfId="2" applyNumberFormat="1" applyFont="1" applyFill="1" applyBorder="1" applyAlignment="1">
      <protection locked="0"/>
    </xf>
    <xf numFmtId="10" fontId="7" fillId="11" borderId="28" xfId="2" applyNumberFormat="1" applyFont="1" applyFill="1" applyBorder="1" applyAlignment="1">
      <protection locked="0"/>
    </xf>
    <xf numFmtId="10" fontId="6" fillId="11" borderId="27" xfId="2" applyNumberFormat="1" applyFill="1" applyBorder="1" applyAlignment="1">
      <protection locked="0"/>
    </xf>
    <xf numFmtId="10" fontId="6" fillId="11" borderId="5" xfId="2" applyNumberFormat="1" applyFill="1" applyBorder="1" applyAlignment="1">
      <protection locked="0"/>
    </xf>
    <xf numFmtId="10" fontId="11" fillId="11" borderId="28" xfId="2" applyNumberFormat="1" applyFont="1" applyFill="1" applyBorder="1" applyAlignment="1">
      <protection locked="0"/>
    </xf>
    <xf numFmtId="9" fontId="9" fillId="11" borderId="14" xfId="2" applyNumberFormat="1" applyFont="1" applyFill="1" applyBorder="1" applyAlignment="1">
      <protection locked="0"/>
    </xf>
    <xf numFmtId="0" fontId="13" fillId="11" borderId="0" xfId="2" applyFont="1" applyFill="1" applyAlignment="1">
      <protection locked="0"/>
    </xf>
    <xf numFmtId="167" fontId="11" fillId="11" borderId="0" xfId="2" applyNumberFormat="1" applyFont="1" applyFill="1" applyAlignment="1" applyProtection="1"/>
    <xf numFmtId="167" fontId="12" fillId="11" borderId="0" xfId="2" applyNumberFormat="1" applyFont="1" applyFill="1" applyAlignment="1" applyProtection="1"/>
    <xf numFmtId="0" fontId="0" fillId="10" borderId="15" xfId="0" applyFill="1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10" borderId="20" xfId="0" applyFill="1" applyBorder="1" applyAlignment="1" applyProtection="1">
      <alignment vertical="center" wrapText="1"/>
      <protection locked="0"/>
    </xf>
    <xf numFmtId="0" fontId="0" fillId="10" borderId="21" xfId="0" applyFill="1" applyBorder="1" applyAlignment="1" applyProtection="1">
      <alignment vertical="center" wrapText="1"/>
      <protection locked="0"/>
    </xf>
    <xf numFmtId="0" fontId="0" fillId="10" borderId="22" xfId="0" applyFill="1" applyBorder="1" applyAlignment="1" applyProtection="1">
      <alignment vertical="center" wrapText="1"/>
      <protection locked="0"/>
    </xf>
    <xf numFmtId="0" fontId="0" fillId="10" borderId="16" xfId="0" applyFill="1" applyBorder="1" applyAlignment="1" applyProtection="1">
      <alignment vertical="top" wrapText="1"/>
      <protection locked="0"/>
    </xf>
    <xf numFmtId="0" fontId="0" fillId="10" borderId="18" xfId="0" applyFill="1" applyBorder="1" applyAlignment="1" applyProtection="1">
      <alignment vertical="top" wrapText="1"/>
      <protection locked="0"/>
    </xf>
    <xf numFmtId="0" fontId="0" fillId="10" borderId="19" xfId="0" applyFill="1" applyBorder="1" applyAlignment="1" applyProtection="1">
      <alignment vertical="top" wrapText="1"/>
      <protection locked="0"/>
    </xf>
    <xf numFmtId="0" fontId="0" fillId="10" borderId="25" xfId="0" applyFill="1" applyBorder="1" applyAlignment="1" applyProtection="1">
      <alignment vertical="top" wrapText="1"/>
      <protection locked="0"/>
    </xf>
    <xf numFmtId="0" fontId="0" fillId="10" borderId="0" xfId="0" applyFill="1" applyAlignment="1" applyProtection="1">
      <alignment vertical="top" wrapText="1"/>
      <protection locked="0"/>
    </xf>
    <xf numFmtId="0" fontId="0" fillId="10" borderId="26" xfId="0" applyFill="1" applyBorder="1" applyAlignment="1" applyProtection="1">
      <alignment vertical="top" wrapText="1"/>
      <protection locked="0"/>
    </xf>
    <xf numFmtId="0" fontId="0" fillId="10" borderId="20" xfId="0" applyFill="1" applyBorder="1" applyAlignment="1" applyProtection="1">
      <alignment vertical="top" wrapText="1"/>
      <protection locked="0"/>
    </xf>
    <xf numFmtId="0" fontId="0" fillId="10" borderId="21" xfId="0" applyFill="1" applyBorder="1" applyAlignment="1" applyProtection="1">
      <alignment vertical="top" wrapText="1"/>
      <protection locked="0"/>
    </xf>
    <xf numFmtId="0" fontId="0" fillId="10" borderId="22" xfId="0" applyFill="1" applyBorder="1" applyAlignment="1" applyProtection="1">
      <alignment vertical="top" wrapText="1"/>
      <protection locked="0"/>
    </xf>
    <xf numFmtId="0" fontId="0" fillId="10" borderId="16" xfId="0" applyFill="1" applyBorder="1" applyAlignment="1" applyProtection="1">
      <alignment vertical="center" wrapText="1"/>
      <protection locked="0"/>
    </xf>
    <xf numFmtId="0" fontId="0" fillId="10" borderId="18" xfId="0" applyFill="1" applyBorder="1" applyAlignment="1" applyProtection="1">
      <alignment vertical="center" wrapText="1"/>
      <protection locked="0"/>
    </xf>
    <xf numFmtId="0" fontId="0" fillId="10" borderId="19" xfId="0" applyFill="1" applyBorder="1" applyAlignment="1" applyProtection="1">
      <alignment vertical="center" wrapText="1"/>
      <protection locked="0"/>
    </xf>
    <xf numFmtId="0" fontId="0" fillId="10" borderId="15" xfId="0" applyFill="1" applyBorder="1" applyAlignment="1" applyProtection="1">
      <alignment vertical="center" wrapText="1"/>
      <protection locked="0"/>
    </xf>
    <xf numFmtId="0" fontId="0" fillId="10" borderId="23" xfId="0" applyFill="1" applyBorder="1" applyAlignment="1" applyProtection="1">
      <alignment vertical="center" wrapText="1"/>
      <protection locked="0"/>
    </xf>
    <xf numFmtId="0" fontId="0" fillId="10" borderId="24" xfId="0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>
      <alignment horizontal="left"/>
    </xf>
    <xf numFmtId="0" fontId="0" fillId="9" borderId="8" xfId="0" applyFill="1" applyBorder="1" applyAlignment="1">
      <alignment wrapText="1"/>
    </xf>
    <xf numFmtId="0" fontId="1" fillId="0" borderId="5" xfId="0" applyFont="1" applyBorder="1" applyAlignment="1">
      <alignment horizontal="left"/>
    </xf>
    <xf numFmtId="0" fontId="0" fillId="0" borderId="8" xfId="0" applyBorder="1" applyAlignment="1">
      <alignment wrapText="1"/>
    </xf>
    <xf numFmtId="0" fontId="1" fillId="10" borderId="7" xfId="0" applyFont="1" applyFill="1" applyBorder="1" applyAlignment="1">
      <alignment horizontal="left"/>
    </xf>
    <xf numFmtId="0" fontId="0" fillId="10" borderId="8" xfId="0" applyFill="1" applyBorder="1" applyAlignment="1">
      <alignment wrapText="1"/>
    </xf>
    <xf numFmtId="0" fontId="3" fillId="9" borderId="7" xfId="0" applyFont="1" applyFill="1" applyBorder="1" applyAlignment="1">
      <alignment horizontal="left"/>
    </xf>
    <xf numFmtId="0" fontId="0" fillId="9" borderId="9" xfId="0" applyFill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>
      <alignment vertical="center"/>
    </xf>
    <xf numFmtId="0" fontId="0" fillId="0" borderId="1" xfId="0" applyBorder="1" applyAlignment="1">
      <alignment wrapText="1"/>
    </xf>
    <xf numFmtId="0" fontId="3" fillId="13" borderId="5" xfId="0" applyFont="1" applyFill="1" applyBorder="1" applyAlignment="1">
      <alignment horizontal="left"/>
    </xf>
    <xf numFmtId="0" fontId="0" fillId="13" borderId="8" xfId="0" applyFill="1" applyBorder="1" applyAlignment="1">
      <alignment wrapText="1"/>
    </xf>
    <xf numFmtId="0" fontId="8" fillId="2" borderId="20" xfId="2" applyFont="1" applyFill="1" applyBorder="1" applyAlignment="1">
      <alignment horizontal="center"/>
      <protection locked="0"/>
    </xf>
    <xf numFmtId="0" fontId="8" fillId="2" borderId="21" xfId="2" applyFont="1" applyFill="1" applyBorder="1" applyAlignment="1">
      <alignment horizontal="center"/>
      <protection locked="0"/>
    </xf>
    <xf numFmtId="0" fontId="8" fillId="2" borderId="22" xfId="2" applyFont="1" applyFill="1" applyBorder="1" applyAlignment="1">
      <alignment horizontal="center"/>
      <protection locked="0"/>
    </xf>
    <xf numFmtId="0" fontId="7" fillId="2" borderId="16" xfId="2" applyFont="1" applyFill="1" applyBorder="1" applyAlignment="1">
      <alignment horizontal="center" vertical="center"/>
      <protection locked="0"/>
    </xf>
    <xf numFmtId="0" fontId="7" fillId="2" borderId="18" xfId="2" applyFont="1" applyFill="1" applyBorder="1" applyAlignment="1">
      <alignment horizontal="center" vertical="center"/>
      <protection locked="0"/>
    </xf>
    <xf numFmtId="0" fontId="7" fillId="2" borderId="19" xfId="2" applyFont="1" applyFill="1" applyBorder="1" applyAlignment="1">
      <alignment horizontal="center" vertical="center"/>
      <protection locked="0"/>
    </xf>
    <xf numFmtId="0" fontId="8" fillId="11" borderId="20" xfId="2" applyFont="1" applyFill="1" applyBorder="1" applyAlignment="1">
      <alignment horizontal="center"/>
      <protection locked="0"/>
    </xf>
    <xf numFmtId="0" fontId="8" fillId="11" borderId="21" xfId="2" applyFont="1" applyFill="1" applyBorder="1" applyAlignment="1">
      <alignment horizontal="center"/>
      <protection locked="0"/>
    </xf>
    <xf numFmtId="0" fontId="8" fillId="11" borderId="22" xfId="2" applyFont="1" applyFill="1" applyBorder="1" applyAlignment="1">
      <alignment horizontal="center"/>
      <protection locked="0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3" fillId="7" borderId="7" xfId="0" applyFont="1" applyFill="1" applyBorder="1" applyAlignment="1">
      <alignment horizontal="left"/>
    </xf>
    <xf numFmtId="0" fontId="0" fillId="0" borderId="9" xfId="0" applyBorder="1" applyAlignment="1">
      <alignment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11" borderId="28" xfId="2" applyFont="1" applyFill="1" applyBorder="1" applyAlignment="1">
      <alignment horizontal="center"/>
      <protection locked="0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16">
    <dxf>
      <font>
        <condense val="0"/>
        <extend val="0"/>
        <color indexed="60"/>
      </font>
      <fill>
        <patternFill>
          <bgColor indexed="43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ill>
        <patternFill>
          <bgColor indexed="29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11"/>
        </patternFill>
      </fill>
    </dxf>
    <dxf>
      <fill>
        <patternFill>
          <bgColor indexed="29"/>
        </patternFill>
      </fill>
    </dxf>
    <dxf>
      <fill>
        <patternFill>
          <bgColor indexed="11"/>
        </patternFill>
      </fill>
    </dxf>
    <dxf>
      <fill>
        <patternFill>
          <bgColor indexed="45"/>
        </patternFill>
      </fill>
    </dxf>
    <dxf>
      <fill>
        <patternFill>
          <bgColor indexed="57"/>
        </patternFill>
      </fill>
    </dxf>
    <dxf>
      <font>
        <b/>
        <i val="0"/>
      </font>
      <fill>
        <patternFill>
          <bgColor indexed="53"/>
        </patternFill>
      </fill>
    </dxf>
    <dxf>
      <font>
        <b/>
        <i val="0"/>
      </font>
      <fill>
        <patternFill>
          <bgColor indexed="53"/>
        </patternFill>
      </fill>
    </dxf>
    <dxf>
      <fill>
        <patternFill>
          <bgColor indexed="57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C0C0C0"/>
      <rgbColor rgb="00CCFFCC"/>
      <rgbColor rgb="00FFFFCC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B2:K80"/>
  <sheetViews>
    <sheetView tabSelected="1" zoomScaleNormal="100" workbookViewId="0">
      <selection activeCell="H9" sqref="H9"/>
    </sheetView>
  </sheetViews>
  <sheetFormatPr baseColWidth="10" defaultColWidth="8.83203125" defaultRowHeight="13" x14ac:dyDescent="0.15"/>
  <cols>
    <col min="1" max="2" width="1.83203125" style="150" customWidth="1"/>
    <col min="3" max="3" width="5.83203125" style="150" customWidth="1"/>
    <col min="4" max="7" width="22.83203125" style="150" customWidth="1"/>
    <col min="8" max="10" width="8.83203125" style="150"/>
    <col min="11" max="11" width="1.83203125" style="150" customWidth="1"/>
    <col min="12" max="16384" width="8.83203125" style="150"/>
  </cols>
  <sheetData>
    <row r="2" spans="2:11" ht="5" customHeight="1" x14ac:dyDescent="0.15">
      <c r="B2" s="147"/>
      <c r="C2" s="148"/>
      <c r="D2" s="148"/>
      <c r="E2" s="148"/>
      <c r="F2" s="148"/>
      <c r="G2" s="148"/>
      <c r="H2" s="148"/>
      <c r="I2" s="148"/>
      <c r="J2" s="148"/>
      <c r="K2" s="149"/>
    </row>
    <row r="3" spans="2:11" x14ac:dyDescent="0.15">
      <c r="B3" s="151"/>
      <c r="C3" s="152" t="s">
        <v>141</v>
      </c>
      <c r="K3" s="153"/>
    </row>
    <row r="4" spans="2:11" x14ac:dyDescent="0.15">
      <c r="B4" s="151"/>
      <c r="C4" s="150" t="s">
        <v>149</v>
      </c>
      <c r="K4" s="153"/>
    </row>
    <row r="5" spans="2:11" x14ac:dyDescent="0.15">
      <c r="B5" s="151"/>
      <c r="C5" s="150" t="s">
        <v>150</v>
      </c>
      <c r="K5" s="153"/>
    </row>
    <row r="6" spans="2:11" x14ac:dyDescent="0.15">
      <c r="B6" s="151"/>
      <c r="C6" s="150" t="s">
        <v>144</v>
      </c>
      <c r="K6" s="153"/>
    </row>
    <row r="7" spans="2:11" ht="5" customHeight="1" x14ac:dyDescent="0.15">
      <c r="B7" s="151"/>
      <c r="K7" s="153"/>
    </row>
    <row r="8" spans="2:11" ht="14" thickBot="1" x14ac:dyDescent="0.2">
      <c r="B8" s="151"/>
      <c r="C8" s="152" t="s">
        <v>147</v>
      </c>
      <c r="K8" s="153"/>
    </row>
    <row r="9" spans="2:11" ht="14" thickBot="1" x14ac:dyDescent="0.2">
      <c r="B9" s="151"/>
      <c r="D9" s="154" t="s">
        <v>142</v>
      </c>
      <c r="E9" s="197"/>
      <c r="F9" s="198"/>
      <c r="K9" s="153"/>
    </row>
    <row r="10" spans="2:11" ht="14" thickBot="1" x14ac:dyDescent="0.2">
      <c r="B10" s="151"/>
      <c r="D10" s="154" t="s">
        <v>143</v>
      </c>
      <c r="E10" s="197"/>
      <c r="F10" s="198"/>
      <c r="K10" s="153"/>
    </row>
    <row r="11" spans="2:11" ht="5" customHeight="1" x14ac:dyDescent="0.15">
      <c r="B11" s="151"/>
      <c r="K11" s="153"/>
    </row>
    <row r="12" spans="2:11" x14ac:dyDescent="0.15">
      <c r="B12" s="151"/>
      <c r="C12" s="152" t="s">
        <v>151</v>
      </c>
      <c r="K12" s="153"/>
    </row>
    <row r="13" spans="2:11" ht="14" thickBot="1" x14ac:dyDescent="0.2">
      <c r="B13" s="151"/>
      <c r="C13" s="150" t="s">
        <v>145</v>
      </c>
      <c r="K13" s="153"/>
    </row>
    <row r="14" spans="2:11" x14ac:dyDescent="0.15">
      <c r="B14" s="151"/>
      <c r="C14" s="202"/>
      <c r="D14" s="203"/>
      <c r="E14" s="203"/>
      <c r="F14" s="203"/>
      <c r="G14" s="203"/>
      <c r="H14" s="203"/>
      <c r="I14" s="203"/>
      <c r="J14" s="204"/>
      <c r="K14" s="153"/>
    </row>
    <row r="15" spans="2:11" x14ac:dyDescent="0.15">
      <c r="B15" s="151"/>
      <c r="C15" s="205"/>
      <c r="D15" s="206"/>
      <c r="E15" s="206"/>
      <c r="F15" s="206"/>
      <c r="G15" s="206"/>
      <c r="H15" s="206"/>
      <c r="I15" s="206"/>
      <c r="J15" s="207"/>
      <c r="K15" s="153"/>
    </row>
    <row r="16" spans="2:11" ht="14" thickBot="1" x14ac:dyDescent="0.2">
      <c r="B16" s="151"/>
      <c r="C16" s="208"/>
      <c r="D16" s="209"/>
      <c r="E16" s="209"/>
      <c r="F16" s="209"/>
      <c r="G16" s="209"/>
      <c r="H16" s="209"/>
      <c r="I16" s="209"/>
      <c r="J16" s="210"/>
      <c r="K16" s="153"/>
    </row>
    <row r="17" spans="2:11" ht="5" customHeight="1" x14ac:dyDescent="0.15">
      <c r="B17" s="151"/>
      <c r="K17" s="153"/>
    </row>
    <row r="18" spans="2:11" ht="14" thickBot="1" x14ac:dyDescent="0.2">
      <c r="B18" s="151"/>
      <c r="C18" s="150" t="s">
        <v>146</v>
      </c>
      <c r="K18" s="153"/>
    </row>
    <row r="19" spans="2:11" ht="14" thickBot="1" x14ac:dyDescent="0.2">
      <c r="B19" s="151"/>
      <c r="C19" s="150">
        <v>1</v>
      </c>
      <c r="D19" s="211"/>
      <c r="E19" s="212"/>
      <c r="F19" s="212"/>
      <c r="G19" s="212"/>
      <c r="H19" s="212"/>
      <c r="I19" s="212"/>
      <c r="J19" s="213"/>
      <c r="K19" s="153"/>
    </row>
    <row r="20" spans="2:11" ht="14" thickBot="1" x14ac:dyDescent="0.2">
      <c r="B20" s="151"/>
      <c r="C20" s="150">
        <v>2</v>
      </c>
      <c r="D20" s="214"/>
      <c r="E20" s="215"/>
      <c r="F20" s="215"/>
      <c r="G20" s="215"/>
      <c r="H20" s="215"/>
      <c r="I20" s="215"/>
      <c r="J20" s="216"/>
      <c r="K20" s="153"/>
    </row>
    <row r="21" spans="2:11" ht="14" thickBot="1" x14ac:dyDescent="0.2">
      <c r="B21" s="151"/>
      <c r="C21" s="150">
        <v>3</v>
      </c>
      <c r="D21" s="199"/>
      <c r="E21" s="200"/>
      <c r="F21" s="200"/>
      <c r="G21" s="200"/>
      <c r="H21" s="200"/>
      <c r="I21" s="200"/>
      <c r="J21" s="201"/>
      <c r="K21" s="153"/>
    </row>
    <row r="22" spans="2:11" ht="5" customHeight="1" x14ac:dyDescent="0.15">
      <c r="B22" s="151"/>
      <c r="K22" s="153"/>
    </row>
    <row r="23" spans="2:11" ht="14" thickBot="1" x14ac:dyDescent="0.2">
      <c r="B23" s="151"/>
      <c r="C23" s="150" t="s">
        <v>148</v>
      </c>
      <c r="K23" s="153"/>
    </row>
    <row r="24" spans="2:11" ht="14" thickBot="1" x14ac:dyDescent="0.2">
      <c r="B24" s="151"/>
      <c r="C24" s="150">
        <v>1</v>
      </c>
      <c r="D24" s="211"/>
      <c r="E24" s="212"/>
      <c r="F24" s="212"/>
      <c r="G24" s="212"/>
      <c r="H24" s="212"/>
      <c r="I24" s="212"/>
      <c r="J24" s="213"/>
      <c r="K24" s="153"/>
    </row>
    <row r="25" spans="2:11" ht="14" thickBot="1" x14ac:dyDescent="0.2">
      <c r="B25" s="151"/>
      <c r="C25" s="150">
        <v>2</v>
      </c>
      <c r="D25" s="214"/>
      <c r="E25" s="215"/>
      <c r="F25" s="215"/>
      <c r="G25" s="215"/>
      <c r="H25" s="215"/>
      <c r="I25" s="215"/>
      <c r="J25" s="216"/>
      <c r="K25" s="153"/>
    </row>
    <row r="26" spans="2:11" ht="14" thickBot="1" x14ac:dyDescent="0.2">
      <c r="B26" s="151"/>
      <c r="C26" s="150">
        <v>3</v>
      </c>
      <c r="D26" s="199"/>
      <c r="E26" s="200"/>
      <c r="F26" s="200"/>
      <c r="G26" s="200"/>
      <c r="H26" s="200"/>
      <c r="I26" s="200"/>
      <c r="J26" s="201"/>
      <c r="K26" s="153"/>
    </row>
    <row r="27" spans="2:11" ht="5" customHeight="1" x14ac:dyDescent="0.15">
      <c r="B27" s="151"/>
      <c r="K27" s="153"/>
    </row>
    <row r="28" spans="2:11" x14ac:dyDescent="0.15">
      <c r="B28" s="151"/>
      <c r="C28" s="152" t="s">
        <v>258</v>
      </c>
      <c r="K28" s="153"/>
    </row>
    <row r="29" spans="2:11" ht="14" thickBot="1" x14ac:dyDescent="0.2">
      <c r="B29" s="151"/>
      <c r="C29" s="150" t="s">
        <v>112</v>
      </c>
      <c r="K29" s="153"/>
    </row>
    <row r="30" spans="2:11" ht="14" thickBot="1" x14ac:dyDescent="0.2">
      <c r="B30" s="151"/>
      <c r="D30" s="155"/>
      <c r="K30" s="153"/>
    </row>
    <row r="31" spans="2:11" ht="14" thickBot="1" x14ac:dyDescent="0.2">
      <c r="B31" s="151"/>
      <c r="C31" s="150" t="s">
        <v>10</v>
      </c>
      <c r="K31" s="153"/>
    </row>
    <row r="32" spans="2:11" ht="14" thickBot="1" x14ac:dyDescent="0.2">
      <c r="B32" s="151"/>
      <c r="D32" s="155"/>
      <c r="K32" s="153"/>
    </row>
    <row r="33" spans="2:11" ht="14" thickBot="1" x14ac:dyDescent="0.2">
      <c r="B33" s="151"/>
      <c r="E33" s="154" t="s">
        <v>152</v>
      </c>
      <c r="F33" s="156">
        <v>0</v>
      </c>
      <c r="K33" s="153"/>
    </row>
    <row r="34" spans="2:11" ht="14" thickBot="1" x14ac:dyDescent="0.2">
      <c r="B34" s="151"/>
      <c r="E34" s="154" t="s">
        <v>153</v>
      </c>
      <c r="F34" s="155"/>
      <c r="K34" s="153"/>
    </row>
    <row r="35" spans="2:11" ht="14" thickBot="1" x14ac:dyDescent="0.2">
      <c r="B35" s="151"/>
      <c r="E35" s="154" t="s">
        <v>257</v>
      </c>
      <c r="F35" s="157"/>
      <c r="K35" s="153"/>
    </row>
    <row r="36" spans="2:11" ht="5" customHeight="1" x14ac:dyDescent="0.15">
      <c r="B36" s="151"/>
      <c r="E36" s="154"/>
      <c r="K36" s="153"/>
    </row>
    <row r="37" spans="2:11" x14ac:dyDescent="0.15">
      <c r="B37" s="151"/>
      <c r="C37" s="152" t="s">
        <v>259</v>
      </c>
      <c r="K37" s="153"/>
    </row>
    <row r="38" spans="2:11" x14ac:dyDescent="0.15">
      <c r="B38" s="151"/>
      <c r="C38" s="150" t="s">
        <v>279</v>
      </c>
      <c r="K38" s="153"/>
    </row>
    <row r="39" spans="2:11" x14ac:dyDescent="0.15">
      <c r="B39" s="151"/>
      <c r="C39" s="150" t="s">
        <v>294</v>
      </c>
      <c r="K39" s="153"/>
    </row>
    <row r="40" spans="2:11" ht="14" thickBot="1" x14ac:dyDescent="0.2">
      <c r="B40" s="151"/>
      <c r="E40" s="158" t="s">
        <v>260</v>
      </c>
      <c r="F40" s="158" t="s">
        <v>261</v>
      </c>
      <c r="K40" s="153"/>
    </row>
    <row r="41" spans="2:11" ht="14" thickBot="1" x14ac:dyDescent="0.2">
      <c r="B41" s="151"/>
      <c r="D41" s="154" t="s">
        <v>262</v>
      </c>
      <c r="E41" s="155"/>
      <c r="F41" s="155"/>
      <c r="K41" s="153"/>
    </row>
    <row r="42" spans="2:11" ht="14" thickBot="1" x14ac:dyDescent="0.2">
      <c r="B42" s="151"/>
      <c r="D42" s="154" t="s">
        <v>139</v>
      </c>
      <c r="E42" s="159"/>
      <c r="F42" s="159"/>
      <c r="K42" s="153"/>
    </row>
    <row r="43" spans="2:11" ht="14" thickBot="1" x14ac:dyDescent="0.2">
      <c r="B43" s="151"/>
      <c r="D43" s="154" t="s">
        <v>278</v>
      </c>
      <c r="E43" s="160">
        <v>0</v>
      </c>
      <c r="F43" s="160">
        <v>0</v>
      </c>
      <c r="K43" s="153"/>
    </row>
    <row r="44" spans="2:11" ht="14" thickBot="1" x14ac:dyDescent="0.2">
      <c r="B44" s="151"/>
      <c r="D44" s="154" t="s">
        <v>263</v>
      </c>
      <c r="E44" s="160">
        <v>0</v>
      </c>
      <c r="F44" s="160">
        <v>0</v>
      </c>
      <c r="K44" s="153"/>
    </row>
    <row r="45" spans="2:11" ht="14" thickBot="1" x14ac:dyDescent="0.2">
      <c r="B45" s="151"/>
      <c r="D45" s="154" t="s">
        <v>264</v>
      </c>
      <c r="E45" s="160">
        <v>0</v>
      </c>
      <c r="F45" s="160">
        <v>0</v>
      </c>
      <c r="K45" s="153"/>
    </row>
    <row r="46" spans="2:11" ht="14" thickBot="1" x14ac:dyDescent="0.2">
      <c r="B46" s="151"/>
      <c r="D46" s="154" t="s">
        <v>265</v>
      </c>
      <c r="E46" s="160">
        <v>0</v>
      </c>
      <c r="F46" s="160">
        <v>0</v>
      </c>
      <c r="K46" s="153"/>
    </row>
    <row r="47" spans="2:11" ht="14" thickBot="1" x14ac:dyDescent="0.2">
      <c r="B47" s="151"/>
      <c r="D47" s="154" t="s">
        <v>268</v>
      </c>
      <c r="E47" s="160">
        <v>0</v>
      </c>
      <c r="F47" s="160">
        <v>0</v>
      </c>
      <c r="K47" s="153"/>
    </row>
    <row r="48" spans="2:11" ht="14" thickBot="1" x14ac:dyDescent="0.2">
      <c r="B48" s="151"/>
      <c r="D48" s="154" t="s">
        <v>269</v>
      </c>
      <c r="E48" s="160">
        <v>0</v>
      </c>
      <c r="F48" s="160">
        <v>0</v>
      </c>
      <c r="K48" s="153"/>
    </row>
    <row r="49" spans="2:11" ht="14" thickBot="1" x14ac:dyDescent="0.2">
      <c r="B49" s="151"/>
      <c r="D49" s="154" t="s">
        <v>270</v>
      </c>
      <c r="E49" s="160">
        <v>0</v>
      </c>
      <c r="F49" s="160">
        <v>0</v>
      </c>
      <c r="K49" s="153"/>
    </row>
    <row r="50" spans="2:11" ht="14" thickBot="1" x14ac:dyDescent="0.2">
      <c r="B50" s="151"/>
      <c r="D50" s="154" t="s">
        <v>271</v>
      </c>
      <c r="E50" s="160">
        <v>0</v>
      </c>
      <c r="F50" s="160">
        <v>0</v>
      </c>
      <c r="K50" s="153"/>
    </row>
    <row r="51" spans="2:11" ht="14" thickBot="1" x14ac:dyDescent="0.2">
      <c r="B51" s="151"/>
      <c r="D51" s="154" t="s">
        <v>266</v>
      </c>
      <c r="E51" s="160">
        <v>0</v>
      </c>
      <c r="F51" s="160">
        <v>0</v>
      </c>
      <c r="K51" s="153"/>
    </row>
    <row r="52" spans="2:11" ht="14" thickBot="1" x14ac:dyDescent="0.2">
      <c r="B52" s="151"/>
      <c r="D52" s="154" t="s">
        <v>272</v>
      </c>
      <c r="E52" s="160">
        <v>0</v>
      </c>
      <c r="F52" s="160">
        <v>0</v>
      </c>
      <c r="K52" s="153"/>
    </row>
    <row r="53" spans="2:11" ht="14" thickBot="1" x14ac:dyDescent="0.2">
      <c r="B53" s="151"/>
      <c r="E53" s="161"/>
      <c r="F53" s="161"/>
      <c r="K53" s="153"/>
    </row>
    <row r="54" spans="2:11" ht="14" thickBot="1" x14ac:dyDescent="0.2">
      <c r="B54" s="151"/>
      <c r="D54" s="154" t="s">
        <v>267</v>
      </c>
      <c r="E54" s="171">
        <f>E43-SUM(E44:E52)</f>
        <v>0</v>
      </c>
      <c r="F54" s="171">
        <f>F43-SUM(F44:F52)</f>
        <v>0</v>
      </c>
      <c r="K54" s="153"/>
    </row>
    <row r="55" spans="2:11" ht="5" customHeight="1" x14ac:dyDescent="0.15">
      <c r="B55" s="151"/>
      <c r="D55" s="154"/>
      <c r="E55" s="161"/>
      <c r="F55" s="161"/>
      <c r="K55" s="153"/>
    </row>
    <row r="56" spans="2:11" ht="14" thickBot="1" x14ac:dyDescent="0.2">
      <c r="B56" s="151"/>
      <c r="C56" s="152" t="s">
        <v>277</v>
      </c>
      <c r="K56" s="153"/>
    </row>
    <row r="57" spans="2:11" ht="14" thickBot="1" x14ac:dyDescent="0.2">
      <c r="B57" s="151"/>
      <c r="D57" s="154" t="s">
        <v>275</v>
      </c>
      <c r="E57" s="172" t="e">
        <f>SUM(E50:E51)/E43</f>
        <v>#DIV/0!</v>
      </c>
      <c r="F57" s="172" t="e">
        <f>SUM(F50:F51)/F43</f>
        <v>#DIV/0!</v>
      </c>
      <c r="K57" s="153"/>
    </row>
    <row r="58" spans="2:11" ht="14" thickBot="1" x14ac:dyDescent="0.2">
      <c r="B58" s="151"/>
      <c r="D58" s="154" t="s">
        <v>274</v>
      </c>
      <c r="E58" s="162">
        <v>0</v>
      </c>
      <c r="F58" s="162">
        <v>0</v>
      </c>
      <c r="K58" s="153"/>
    </row>
    <row r="59" spans="2:11" ht="14" thickBot="1" x14ac:dyDescent="0.2">
      <c r="B59" s="151"/>
      <c r="D59" s="154" t="s">
        <v>276</v>
      </c>
      <c r="E59" s="163"/>
      <c r="F59" s="164"/>
      <c r="K59" s="153"/>
    </row>
    <row r="60" spans="2:11" ht="14" thickBot="1" x14ac:dyDescent="0.2">
      <c r="B60" s="151"/>
      <c r="D60" s="154" t="s">
        <v>273</v>
      </c>
      <c r="E60" s="163"/>
      <c r="F60" s="164"/>
      <c r="K60" s="153"/>
    </row>
    <row r="61" spans="2:11" ht="5" customHeight="1" x14ac:dyDescent="0.15">
      <c r="B61" s="151"/>
      <c r="K61" s="153"/>
    </row>
    <row r="62" spans="2:11" x14ac:dyDescent="0.15">
      <c r="B62" s="151"/>
      <c r="C62" s="150" t="s">
        <v>293</v>
      </c>
      <c r="K62" s="153"/>
    </row>
    <row r="63" spans="2:11" x14ac:dyDescent="0.15">
      <c r="B63" s="151"/>
      <c r="D63" s="165" t="s">
        <v>292</v>
      </c>
      <c r="F63" s="165" t="s">
        <v>291</v>
      </c>
      <c r="K63" s="153"/>
    </row>
    <row r="64" spans="2:11" x14ac:dyDescent="0.15">
      <c r="B64" s="151"/>
      <c r="D64" s="150" t="s">
        <v>41</v>
      </c>
      <c r="F64" s="150" t="s">
        <v>41</v>
      </c>
      <c r="K64" s="153"/>
    </row>
    <row r="65" spans="2:11" x14ac:dyDescent="0.15">
      <c r="B65" s="151"/>
      <c r="D65" s="150" t="s">
        <v>82</v>
      </c>
      <c r="F65" s="150" t="s">
        <v>82</v>
      </c>
      <c r="K65" s="153"/>
    </row>
    <row r="66" spans="2:11" x14ac:dyDescent="0.15">
      <c r="B66" s="151"/>
      <c r="D66" s="150" t="s">
        <v>101</v>
      </c>
      <c r="F66" s="150" t="s">
        <v>101</v>
      </c>
      <c r="K66" s="153"/>
    </row>
    <row r="67" spans="2:11" x14ac:dyDescent="0.15">
      <c r="B67" s="151"/>
      <c r="D67" s="150" t="s">
        <v>17</v>
      </c>
      <c r="F67" s="150" t="s">
        <v>17</v>
      </c>
      <c r="K67" s="153"/>
    </row>
    <row r="68" spans="2:11" ht="5" customHeight="1" x14ac:dyDescent="0.15">
      <c r="B68" s="151"/>
      <c r="K68" s="153"/>
    </row>
    <row r="69" spans="2:11" x14ac:dyDescent="0.15">
      <c r="B69" s="151"/>
      <c r="C69" s="152" t="s">
        <v>280</v>
      </c>
      <c r="K69" s="153"/>
    </row>
    <row r="70" spans="2:11" ht="14" thickBot="1" x14ac:dyDescent="0.2">
      <c r="B70" s="151"/>
      <c r="C70" s="150" t="s">
        <v>281</v>
      </c>
      <c r="K70" s="153"/>
    </row>
    <row r="71" spans="2:11" ht="14" thickBot="1" x14ac:dyDescent="0.2">
      <c r="B71" s="151"/>
      <c r="D71" s="155"/>
      <c r="K71" s="153"/>
    </row>
    <row r="72" spans="2:11" ht="14" thickBot="1" x14ac:dyDescent="0.2">
      <c r="B72" s="151"/>
      <c r="C72" s="150" t="s">
        <v>282</v>
      </c>
      <c r="E72" s="158" t="s">
        <v>100</v>
      </c>
      <c r="F72" s="158" t="s">
        <v>324</v>
      </c>
      <c r="G72" s="158" t="s">
        <v>325</v>
      </c>
      <c r="H72" s="158"/>
      <c r="I72" s="158"/>
      <c r="K72" s="153"/>
    </row>
    <row r="73" spans="2:11" ht="14" thickBot="1" x14ac:dyDescent="0.2">
      <c r="B73" s="151"/>
      <c r="D73" s="154" t="s">
        <v>283</v>
      </c>
      <c r="E73" s="155"/>
      <c r="F73" s="160">
        <v>0</v>
      </c>
      <c r="G73" s="160">
        <v>0</v>
      </c>
      <c r="H73" s="161"/>
      <c r="I73" s="161"/>
      <c r="K73" s="153"/>
    </row>
    <row r="74" spans="2:11" ht="14" thickBot="1" x14ac:dyDescent="0.2">
      <c r="B74" s="151"/>
      <c r="D74" s="154" t="s">
        <v>284</v>
      </c>
      <c r="E74" s="155"/>
      <c r="F74" s="160">
        <v>0</v>
      </c>
      <c r="G74" s="160">
        <v>0</v>
      </c>
      <c r="H74" s="161"/>
      <c r="I74" s="161"/>
      <c r="K74" s="153"/>
    </row>
    <row r="75" spans="2:11" ht="14" thickBot="1" x14ac:dyDescent="0.2">
      <c r="B75" s="151"/>
      <c r="D75" s="154" t="s">
        <v>285</v>
      </c>
      <c r="E75" s="155"/>
      <c r="F75" s="160">
        <v>0</v>
      </c>
      <c r="G75" s="160">
        <v>0</v>
      </c>
      <c r="H75" s="161"/>
      <c r="I75" s="161"/>
      <c r="K75" s="153"/>
    </row>
    <row r="76" spans="2:11" ht="14" thickBot="1" x14ac:dyDescent="0.2">
      <c r="B76" s="151"/>
      <c r="D76" s="154" t="s">
        <v>286</v>
      </c>
      <c r="E76" s="155"/>
      <c r="F76" s="160">
        <v>0</v>
      </c>
      <c r="G76" s="160">
        <v>0</v>
      </c>
      <c r="H76" s="161"/>
      <c r="I76" s="161"/>
      <c r="K76" s="153"/>
    </row>
    <row r="77" spans="2:11" ht="14" thickBot="1" x14ac:dyDescent="0.2">
      <c r="B77" s="151"/>
      <c r="D77" s="154" t="s">
        <v>287</v>
      </c>
      <c r="E77" s="155"/>
      <c r="F77" s="160">
        <v>0</v>
      </c>
      <c r="G77" s="160">
        <v>0</v>
      </c>
      <c r="H77" s="161"/>
      <c r="I77" s="161"/>
      <c r="K77" s="153"/>
    </row>
    <row r="78" spans="2:11" ht="14" thickBot="1" x14ac:dyDescent="0.2">
      <c r="B78" s="151"/>
      <c r="D78" s="154" t="s">
        <v>288</v>
      </c>
      <c r="E78" s="155"/>
      <c r="F78" s="160">
        <v>0</v>
      </c>
      <c r="G78" s="160">
        <v>0</v>
      </c>
      <c r="H78" s="161"/>
      <c r="I78" s="161"/>
      <c r="K78" s="153"/>
    </row>
    <row r="79" spans="2:11" ht="14" thickBot="1" x14ac:dyDescent="0.2">
      <c r="B79" s="151"/>
      <c r="D79" s="154" t="s">
        <v>289</v>
      </c>
      <c r="E79" s="155"/>
      <c r="F79" s="160">
        <v>0</v>
      </c>
      <c r="G79" s="160">
        <v>0</v>
      </c>
      <c r="H79" s="161"/>
      <c r="I79" s="161"/>
      <c r="K79" s="153"/>
    </row>
    <row r="80" spans="2:11" ht="14" thickBot="1" x14ac:dyDescent="0.2">
      <c r="B80" s="166"/>
      <c r="C80" s="167"/>
      <c r="D80" s="168" t="s">
        <v>290</v>
      </c>
      <c r="E80" s="155"/>
      <c r="F80" s="160">
        <v>0</v>
      </c>
      <c r="G80" s="160">
        <v>0</v>
      </c>
      <c r="H80" s="169"/>
      <c r="I80" s="169"/>
      <c r="J80" s="167"/>
      <c r="K80" s="170"/>
    </row>
  </sheetData>
  <sheetProtection algorithmName="SHA-512" hashValue="fz20UJm19qFDrGN2dhbr3v3DtdSebGpX4vWJmbDnA3Ni8qBxb72FqQzQEaPRpiWn9evI1oZCwp3IJEFd7Rgszg==" saltValue="5jKPYJwJElmzfORgyp/ytg==" spinCount="100000" sheet="1" objects="1" scenarios="1"/>
  <mergeCells count="9">
    <mergeCell ref="E10:F10"/>
    <mergeCell ref="E9:F9"/>
    <mergeCell ref="D26:J26"/>
    <mergeCell ref="C14:J16"/>
    <mergeCell ref="D19:J19"/>
    <mergeCell ref="D20:J20"/>
    <mergeCell ref="D21:J21"/>
    <mergeCell ref="D24:J24"/>
    <mergeCell ref="D25:J25"/>
  </mergeCells>
  <dataValidations count="1">
    <dataValidation type="list" allowBlank="1" showInputMessage="1" showErrorMessage="1" sqref="D30 D32 E73:E80 D71 F35" xr:uid="{00000000-0002-0000-0000-000000000000}">
      <formula1>"Yes,No"</formula1>
    </dataValidation>
  </dataValidations>
  <printOptions horizontalCentered="1" verticalCentered="1"/>
  <pageMargins left="0.25" right="0.25" top="0.75" bottom="0.75" header="0.3" footer="0.3"/>
  <pageSetup scale="74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K54"/>
  <sheetViews>
    <sheetView zoomScaleNormal="100" workbookViewId="0"/>
  </sheetViews>
  <sheetFormatPr baseColWidth="10" defaultColWidth="0.6640625" defaultRowHeight="12.75" customHeight="1" x14ac:dyDescent="0.15"/>
  <cols>
    <col min="1" max="1" width="1.5" customWidth="1"/>
    <col min="2" max="2" width="2.6640625" customWidth="1"/>
    <col min="3" max="3" width="4.6640625" customWidth="1"/>
    <col min="4" max="4" width="19.6640625" customWidth="1"/>
    <col min="5" max="5" width="14.6640625" customWidth="1"/>
    <col min="6" max="6" width="1.1640625" customWidth="1"/>
    <col min="7" max="7" width="2.6640625" customWidth="1"/>
    <col min="8" max="9" width="4.6640625" customWidth="1"/>
    <col min="10" max="10" width="12.83203125" customWidth="1"/>
    <col min="11" max="11" width="14.6640625" customWidth="1"/>
  </cols>
  <sheetData>
    <row r="1" spans="2:11" ht="12.75" customHeight="1" x14ac:dyDescent="0.15">
      <c r="C1" s="3"/>
      <c r="D1" s="3"/>
      <c r="E1" s="3"/>
      <c r="H1" s="4"/>
      <c r="I1" s="3"/>
      <c r="J1" s="3"/>
      <c r="K1" s="3"/>
    </row>
    <row r="2" spans="2:11" ht="15" customHeight="1" x14ac:dyDescent="0.2">
      <c r="B2" s="5" t="s">
        <v>87</v>
      </c>
      <c r="C2" s="6"/>
      <c r="D2" s="6"/>
      <c r="E2" s="7"/>
      <c r="G2" s="5" t="s">
        <v>71</v>
      </c>
      <c r="H2" s="8"/>
      <c r="I2" s="7"/>
      <c r="J2" s="7"/>
      <c r="K2" s="7"/>
    </row>
    <row r="3" spans="2:11" ht="12.75" customHeight="1" x14ac:dyDescent="0.15">
      <c r="B3" s="2"/>
      <c r="C3" s="217" t="s">
        <v>59</v>
      </c>
      <c r="D3" s="218"/>
      <c r="E3" s="69">
        <v>0</v>
      </c>
      <c r="F3" s="10"/>
      <c r="G3" s="2"/>
      <c r="H3" s="64" t="s">
        <v>63</v>
      </c>
      <c r="I3" s="65"/>
      <c r="J3" s="66"/>
      <c r="K3" s="13"/>
    </row>
    <row r="4" spans="2:11" ht="12.75" customHeight="1" x14ac:dyDescent="0.15">
      <c r="B4" s="2"/>
      <c r="C4" s="217" t="s">
        <v>89</v>
      </c>
      <c r="D4" s="218"/>
      <c r="E4" s="69">
        <v>0</v>
      </c>
      <c r="F4" s="10"/>
      <c r="G4" s="2"/>
      <c r="H4" s="14" t="s">
        <v>23</v>
      </c>
      <c r="I4" s="73"/>
      <c r="J4" s="72"/>
      <c r="K4" s="71">
        <v>0</v>
      </c>
    </row>
    <row r="5" spans="2:11" ht="12.75" customHeight="1" x14ac:dyDescent="0.15">
      <c r="B5" s="2"/>
      <c r="C5" s="217" t="s">
        <v>128</v>
      </c>
      <c r="D5" s="218"/>
      <c r="E5" s="16"/>
      <c r="F5" s="10"/>
      <c r="G5" s="2"/>
      <c r="H5" s="14" t="s">
        <v>24</v>
      </c>
      <c r="I5" s="73"/>
      <c r="J5" s="72"/>
      <c r="K5" s="71">
        <v>0</v>
      </c>
    </row>
    <row r="6" spans="2:11" ht="12.75" customHeight="1" x14ac:dyDescent="0.15">
      <c r="B6" s="2"/>
      <c r="C6" s="14" t="s">
        <v>23</v>
      </c>
      <c r="D6" s="70"/>
      <c r="E6" s="69">
        <v>0</v>
      </c>
      <c r="F6" s="10"/>
      <c r="G6" s="2"/>
      <c r="H6" s="14" t="s">
        <v>50</v>
      </c>
      <c r="I6" s="73"/>
      <c r="J6" s="72"/>
      <c r="K6" s="71">
        <v>0</v>
      </c>
    </row>
    <row r="7" spans="2:11" ht="12.75" customHeight="1" x14ac:dyDescent="0.15">
      <c r="B7" s="2"/>
      <c r="C7" s="14" t="s">
        <v>24</v>
      </c>
      <c r="D7" s="70"/>
      <c r="E7" s="69">
        <v>0</v>
      </c>
      <c r="F7" s="10"/>
      <c r="G7" s="2"/>
      <c r="H7" s="14" t="s">
        <v>49</v>
      </c>
      <c r="I7" s="73"/>
      <c r="J7" s="72"/>
      <c r="K7" s="71">
        <v>0</v>
      </c>
    </row>
    <row r="8" spans="2:11" ht="12.75" customHeight="1" x14ac:dyDescent="0.15">
      <c r="B8" s="2"/>
      <c r="C8" s="14" t="s">
        <v>50</v>
      </c>
      <c r="D8" s="70"/>
      <c r="E8" s="69">
        <v>0</v>
      </c>
      <c r="F8" s="10"/>
      <c r="G8" s="2"/>
      <c r="H8" s="9" t="s">
        <v>109</v>
      </c>
      <c r="I8" s="65"/>
      <c r="J8" s="66"/>
      <c r="K8" s="13"/>
    </row>
    <row r="9" spans="2:11" ht="12.75" customHeight="1" x14ac:dyDescent="0.15">
      <c r="B9" s="2"/>
      <c r="C9" s="14" t="s">
        <v>49</v>
      </c>
      <c r="D9" s="70"/>
      <c r="E9" s="69">
        <v>0</v>
      </c>
      <c r="F9" s="10"/>
      <c r="G9" s="2"/>
      <c r="H9" s="14" t="s">
        <v>23</v>
      </c>
      <c r="I9" s="73"/>
      <c r="J9" s="72"/>
      <c r="K9" s="71">
        <v>0</v>
      </c>
    </row>
    <row r="10" spans="2:11" ht="12.75" customHeight="1" x14ac:dyDescent="0.15">
      <c r="B10" s="2"/>
      <c r="C10" s="14" t="s">
        <v>48</v>
      </c>
      <c r="D10" s="70"/>
      <c r="E10" s="69">
        <v>0</v>
      </c>
      <c r="F10" s="10"/>
      <c r="G10" s="2"/>
      <c r="H10" s="14" t="s">
        <v>24</v>
      </c>
      <c r="I10" s="73"/>
      <c r="J10" s="72"/>
      <c r="K10" s="71">
        <v>0</v>
      </c>
    </row>
    <row r="11" spans="2:11" ht="12.75" customHeight="1" x14ac:dyDescent="0.15">
      <c r="B11" s="2"/>
      <c r="C11" s="14" t="s">
        <v>46</v>
      </c>
      <c r="D11" s="70"/>
      <c r="E11" s="69">
        <v>0</v>
      </c>
      <c r="F11" s="10"/>
      <c r="G11" s="2"/>
      <c r="H11" s="14" t="s">
        <v>50</v>
      </c>
      <c r="I11" s="73"/>
      <c r="J11" s="72"/>
      <c r="K11" s="71">
        <v>0</v>
      </c>
    </row>
    <row r="12" spans="2:11" ht="12.75" customHeight="1" x14ac:dyDescent="0.15">
      <c r="B12" s="2"/>
      <c r="C12" s="217" t="s">
        <v>68</v>
      </c>
      <c r="D12" s="218"/>
      <c r="E12" s="16"/>
      <c r="F12" s="10"/>
      <c r="G12" s="2"/>
      <c r="H12" s="14" t="s">
        <v>49</v>
      </c>
      <c r="I12" s="73"/>
      <c r="J12" s="72"/>
      <c r="K12" s="71">
        <v>0</v>
      </c>
    </row>
    <row r="13" spans="2:11" ht="12.75" customHeight="1" x14ac:dyDescent="0.15">
      <c r="B13" s="2"/>
      <c r="C13" s="14" t="s">
        <v>23</v>
      </c>
      <c r="D13" s="70"/>
      <c r="E13" s="69">
        <v>0</v>
      </c>
      <c r="F13" s="10"/>
      <c r="G13" s="2"/>
      <c r="H13" s="9" t="s">
        <v>40</v>
      </c>
      <c r="I13" s="67"/>
      <c r="J13" s="67"/>
      <c r="K13" s="13"/>
    </row>
    <row r="14" spans="2:11" ht="12.75" customHeight="1" x14ac:dyDescent="0.15">
      <c r="B14" s="2"/>
      <c r="C14" s="14" t="s">
        <v>24</v>
      </c>
      <c r="D14" s="70"/>
      <c r="E14" s="69">
        <v>0</v>
      </c>
      <c r="F14" s="10"/>
      <c r="G14" s="2"/>
      <c r="H14" s="14"/>
      <c r="I14" s="11" t="s">
        <v>118</v>
      </c>
      <c r="J14" s="12"/>
      <c r="K14" s="15">
        <v>0</v>
      </c>
    </row>
    <row r="15" spans="2:11" ht="12.75" customHeight="1" x14ac:dyDescent="0.15">
      <c r="B15" s="2"/>
      <c r="C15" s="14" t="s">
        <v>50</v>
      </c>
      <c r="D15" s="70"/>
      <c r="E15" s="69">
        <v>0</v>
      </c>
      <c r="F15" s="10"/>
      <c r="G15" s="2"/>
      <c r="H15" s="64" t="s">
        <v>3</v>
      </c>
      <c r="I15" s="67"/>
      <c r="J15" s="67"/>
      <c r="K15" s="13"/>
    </row>
    <row r="16" spans="2:11" ht="12.75" customHeight="1" x14ac:dyDescent="0.15">
      <c r="B16" s="2"/>
      <c r="C16" s="14" t="s">
        <v>49</v>
      </c>
      <c r="D16" s="70"/>
      <c r="E16" s="69">
        <v>0</v>
      </c>
      <c r="F16" s="10"/>
      <c r="G16" s="2"/>
      <c r="H16" s="14" t="s">
        <v>23</v>
      </c>
      <c r="I16" s="73"/>
      <c r="J16" s="72"/>
      <c r="K16" s="71">
        <v>0</v>
      </c>
    </row>
    <row r="17" spans="2:11" ht="12.75" customHeight="1" x14ac:dyDescent="0.15">
      <c r="B17" s="2"/>
      <c r="C17" s="14" t="s">
        <v>48</v>
      </c>
      <c r="D17" s="70"/>
      <c r="E17" s="69">
        <v>0</v>
      </c>
      <c r="F17" s="10"/>
      <c r="G17" s="2"/>
      <c r="H17" s="14" t="s">
        <v>24</v>
      </c>
      <c r="I17" s="73"/>
      <c r="J17" s="72"/>
      <c r="K17" s="71">
        <v>0</v>
      </c>
    </row>
    <row r="18" spans="2:11" ht="12.75" customHeight="1" x14ac:dyDescent="0.15">
      <c r="B18" s="2"/>
      <c r="C18" s="14" t="s">
        <v>46</v>
      </c>
      <c r="D18" s="70"/>
      <c r="E18" s="69">
        <v>0</v>
      </c>
      <c r="F18" s="10"/>
      <c r="G18" s="2"/>
      <c r="H18" s="14" t="s">
        <v>50</v>
      </c>
      <c r="I18" s="73"/>
      <c r="J18" s="72"/>
      <c r="K18" s="71">
        <v>0</v>
      </c>
    </row>
    <row r="19" spans="2:11" ht="12.75" customHeight="1" x14ac:dyDescent="0.15">
      <c r="B19" s="2"/>
      <c r="C19" s="14" t="s">
        <v>45</v>
      </c>
      <c r="D19" s="70"/>
      <c r="E19" s="69">
        <v>0</v>
      </c>
      <c r="F19" s="10"/>
      <c r="G19" s="2"/>
      <c r="H19" s="14" t="s">
        <v>49</v>
      </c>
      <c r="I19" s="73"/>
      <c r="J19" s="72"/>
      <c r="K19" s="71">
        <v>0</v>
      </c>
    </row>
    <row r="20" spans="2:11" ht="12.75" customHeight="1" x14ac:dyDescent="0.15">
      <c r="B20" s="2"/>
      <c r="C20" s="14" t="s">
        <v>43</v>
      </c>
      <c r="D20" s="70"/>
      <c r="E20" s="69">
        <v>0</v>
      </c>
      <c r="F20" s="10"/>
      <c r="G20" s="2"/>
      <c r="H20" s="14" t="s">
        <v>48</v>
      </c>
      <c r="I20" s="73"/>
      <c r="J20" s="72"/>
      <c r="K20" s="71">
        <v>0</v>
      </c>
    </row>
    <row r="21" spans="2:11" ht="12.75" customHeight="1" x14ac:dyDescent="0.15">
      <c r="B21" s="2"/>
      <c r="C21" s="217" t="s">
        <v>69</v>
      </c>
      <c r="D21" s="218"/>
      <c r="E21" s="16"/>
      <c r="F21" s="10"/>
      <c r="G21" s="2"/>
      <c r="H21" s="14" t="s">
        <v>46</v>
      </c>
      <c r="I21" s="73"/>
      <c r="J21" s="72"/>
      <c r="K21" s="71">
        <v>0</v>
      </c>
    </row>
    <row r="22" spans="2:11" ht="12.75" customHeight="1" x14ac:dyDescent="0.15">
      <c r="B22" s="2"/>
      <c r="C22" s="14" t="s">
        <v>23</v>
      </c>
      <c r="D22" s="70"/>
      <c r="E22" s="69">
        <v>0</v>
      </c>
      <c r="F22" s="10"/>
      <c r="G22" s="2"/>
      <c r="H22" s="14" t="s">
        <v>45</v>
      </c>
      <c r="I22" s="73"/>
      <c r="J22" s="72"/>
      <c r="K22" s="71">
        <v>0</v>
      </c>
    </row>
    <row r="23" spans="2:11" ht="12.75" customHeight="1" x14ac:dyDescent="0.15">
      <c r="B23" s="2"/>
      <c r="C23" s="14" t="s">
        <v>24</v>
      </c>
      <c r="D23" s="70"/>
      <c r="E23" s="69">
        <v>0</v>
      </c>
      <c r="F23" s="10"/>
      <c r="G23" s="2"/>
      <c r="H23" s="14" t="s">
        <v>43</v>
      </c>
      <c r="I23" s="73"/>
      <c r="J23" s="72"/>
      <c r="K23" s="71">
        <v>0</v>
      </c>
    </row>
    <row r="24" spans="2:11" ht="12.75" customHeight="1" x14ac:dyDescent="0.15">
      <c r="B24" s="2"/>
      <c r="C24" s="217" t="s">
        <v>40</v>
      </c>
      <c r="D24" s="218"/>
      <c r="E24" s="16"/>
      <c r="F24" s="10"/>
      <c r="G24" s="2"/>
      <c r="H24" s="64" t="s">
        <v>47</v>
      </c>
      <c r="I24" s="67"/>
      <c r="J24" s="67"/>
      <c r="K24" s="71">
        <v>0</v>
      </c>
    </row>
    <row r="25" spans="2:11" ht="12.75" customHeight="1" x14ac:dyDescent="0.15">
      <c r="B25" s="2"/>
      <c r="C25" s="219" t="s">
        <v>105</v>
      </c>
      <c r="D25" s="220"/>
      <c r="E25" s="69">
        <v>0</v>
      </c>
      <c r="F25" s="10"/>
      <c r="G25" s="2"/>
      <c r="H25" s="64" t="s">
        <v>4</v>
      </c>
      <c r="I25" s="67"/>
      <c r="J25" s="67"/>
      <c r="K25" s="13"/>
    </row>
    <row r="26" spans="2:11" ht="12.75" customHeight="1" x14ac:dyDescent="0.15">
      <c r="B26" s="2"/>
      <c r="C26" s="217" t="s">
        <v>110</v>
      </c>
      <c r="D26" s="218"/>
      <c r="E26" s="16"/>
      <c r="F26" s="10"/>
      <c r="G26" s="2"/>
      <c r="H26" s="14" t="s">
        <v>23</v>
      </c>
      <c r="I26" s="73"/>
      <c r="J26" s="72"/>
      <c r="K26" s="71">
        <v>0</v>
      </c>
    </row>
    <row r="27" spans="2:11" ht="12.75" customHeight="1" x14ac:dyDescent="0.15">
      <c r="B27" s="2"/>
      <c r="C27" s="14" t="s">
        <v>23</v>
      </c>
      <c r="D27" s="70"/>
      <c r="E27" s="69">
        <v>0</v>
      </c>
      <c r="F27" s="10"/>
      <c r="G27" s="2"/>
      <c r="H27" s="14" t="s">
        <v>24</v>
      </c>
      <c r="I27" s="73"/>
      <c r="J27" s="72"/>
      <c r="K27" s="71">
        <v>0</v>
      </c>
    </row>
    <row r="28" spans="2:11" ht="12.75" customHeight="1" x14ac:dyDescent="0.15">
      <c r="B28" s="2"/>
      <c r="C28" s="14" t="s">
        <v>24</v>
      </c>
      <c r="D28" s="70"/>
      <c r="E28" s="69">
        <v>0</v>
      </c>
      <c r="F28" s="10"/>
      <c r="G28" s="2"/>
      <c r="H28" s="14" t="s">
        <v>50</v>
      </c>
      <c r="I28" s="73"/>
      <c r="J28" s="72"/>
      <c r="K28" s="71">
        <v>0</v>
      </c>
    </row>
    <row r="29" spans="2:11" ht="12.75" customHeight="1" x14ac:dyDescent="0.15">
      <c r="B29" s="2"/>
      <c r="C29" s="14" t="s">
        <v>50</v>
      </c>
      <c r="D29" s="70"/>
      <c r="E29" s="69">
        <v>0</v>
      </c>
      <c r="F29" s="10"/>
      <c r="G29" s="2"/>
      <c r="H29" s="14" t="s">
        <v>49</v>
      </c>
      <c r="I29" s="73"/>
      <c r="J29" s="72"/>
      <c r="K29" s="71">
        <v>0</v>
      </c>
    </row>
    <row r="30" spans="2:11" ht="12.75" customHeight="1" x14ac:dyDescent="0.15">
      <c r="B30" s="2"/>
      <c r="C30" s="14" t="s">
        <v>49</v>
      </c>
      <c r="D30" s="70"/>
      <c r="E30" s="69">
        <v>0</v>
      </c>
      <c r="F30" s="10"/>
      <c r="G30" s="2"/>
      <c r="H30" s="14" t="s">
        <v>48</v>
      </c>
      <c r="I30" s="73"/>
      <c r="J30" s="72"/>
      <c r="K30" s="71">
        <v>0</v>
      </c>
    </row>
    <row r="31" spans="2:11" ht="12.75" customHeight="1" x14ac:dyDescent="0.15">
      <c r="B31" s="2"/>
      <c r="C31" s="14" t="s">
        <v>48</v>
      </c>
      <c r="D31" s="70"/>
      <c r="E31" s="69">
        <v>0</v>
      </c>
      <c r="F31" s="10"/>
      <c r="G31" s="2"/>
      <c r="H31" s="14" t="s">
        <v>46</v>
      </c>
      <c r="I31" s="73"/>
      <c r="J31" s="72"/>
      <c r="K31" s="71">
        <v>0</v>
      </c>
    </row>
    <row r="32" spans="2:11" ht="12.75" customHeight="1" x14ac:dyDescent="0.15">
      <c r="B32" s="2"/>
      <c r="C32" s="14" t="s">
        <v>46</v>
      </c>
      <c r="D32" s="70"/>
      <c r="E32" s="69">
        <v>0</v>
      </c>
      <c r="F32" s="10"/>
      <c r="G32" s="2"/>
      <c r="H32" s="14" t="s">
        <v>45</v>
      </c>
      <c r="I32" s="73"/>
      <c r="J32" s="72"/>
      <c r="K32" s="71">
        <v>0</v>
      </c>
    </row>
    <row r="33" spans="2:11" ht="12.75" customHeight="1" x14ac:dyDescent="0.15">
      <c r="C33" s="17"/>
      <c r="D33" s="17"/>
      <c r="E33" s="17"/>
      <c r="G33" s="2"/>
      <c r="H33" s="14" t="s">
        <v>43</v>
      </c>
      <c r="I33" s="73"/>
      <c r="J33" s="72"/>
      <c r="K33" s="71">
        <v>0</v>
      </c>
    </row>
    <row r="34" spans="2:11" ht="12.75" customHeight="1" x14ac:dyDescent="0.2">
      <c r="B34" s="5" t="s">
        <v>58</v>
      </c>
      <c r="C34" s="7"/>
      <c r="D34" s="7"/>
      <c r="E34" s="7"/>
      <c r="G34" s="2"/>
      <c r="H34" s="64" t="s">
        <v>74</v>
      </c>
      <c r="I34" s="67"/>
      <c r="J34" s="67"/>
      <c r="K34" s="13"/>
    </row>
    <row r="35" spans="2:11" ht="12.75" customHeight="1" x14ac:dyDescent="0.15">
      <c r="B35" s="2"/>
      <c r="C35" s="217" t="s">
        <v>2</v>
      </c>
      <c r="D35" s="218"/>
      <c r="E35" s="16"/>
      <c r="F35" s="10"/>
      <c r="G35" s="2"/>
      <c r="H35" s="14" t="s">
        <v>23</v>
      </c>
      <c r="I35" s="73"/>
      <c r="J35" s="72"/>
      <c r="K35" s="71">
        <v>0</v>
      </c>
    </row>
    <row r="36" spans="2:11" ht="12.75" customHeight="1" x14ac:dyDescent="0.15">
      <c r="B36" s="2"/>
      <c r="C36" s="14" t="s">
        <v>23</v>
      </c>
      <c r="D36" s="70"/>
      <c r="E36" s="69">
        <v>0</v>
      </c>
      <c r="F36" s="10"/>
      <c r="G36" s="2"/>
      <c r="H36" s="14" t="s">
        <v>24</v>
      </c>
      <c r="I36" s="73"/>
      <c r="J36" s="72"/>
      <c r="K36" s="71">
        <v>0</v>
      </c>
    </row>
    <row r="37" spans="2:11" ht="12.75" customHeight="1" x14ac:dyDescent="0.15">
      <c r="B37" s="2"/>
      <c r="C37" s="14" t="s">
        <v>24</v>
      </c>
      <c r="D37" s="70"/>
      <c r="E37" s="69">
        <v>0</v>
      </c>
      <c r="F37" s="10"/>
      <c r="G37" s="2"/>
      <c r="H37" s="14" t="s">
        <v>50</v>
      </c>
      <c r="I37" s="73"/>
      <c r="J37" s="72"/>
      <c r="K37" s="71">
        <v>0</v>
      </c>
    </row>
    <row r="38" spans="2:11" ht="12.75" customHeight="1" x14ac:dyDescent="0.15">
      <c r="B38" s="2"/>
      <c r="C38" s="14" t="s">
        <v>50</v>
      </c>
      <c r="D38" s="70"/>
      <c r="E38" s="69">
        <v>0</v>
      </c>
      <c r="F38" s="10"/>
      <c r="G38" s="2"/>
      <c r="H38" s="14" t="s">
        <v>49</v>
      </c>
      <c r="I38" s="73"/>
      <c r="J38" s="72"/>
      <c r="K38" s="71">
        <v>0</v>
      </c>
    </row>
    <row r="39" spans="2:11" ht="12.75" customHeight="1" x14ac:dyDescent="0.15">
      <c r="B39" s="2"/>
      <c r="C39" s="14" t="s">
        <v>49</v>
      </c>
      <c r="D39" s="70"/>
      <c r="E39" s="69">
        <v>0</v>
      </c>
      <c r="F39" s="10"/>
      <c r="G39" s="2"/>
      <c r="H39" s="14" t="s">
        <v>48</v>
      </c>
      <c r="I39" s="73"/>
      <c r="J39" s="72"/>
      <c r="K39" s="71">
        <v>0</v>
      </c>
    </row>
    <row r="40" spans="2:11" ht="12.75" customHeight="1" x14ac:dyDescent="0.15">
      <c r="B40" s="2"/>
      <c r="C40" s="217" t="s">
        <v>28</v>
      </c>
      <c r="D40" s="218"/>
      <c r="E40" s="16"/>
      <c r="F40" s="10"/>
      <c r="G40" s="2"/>
      <c r="H40" s="14" t="s">
        <v>46</v>
      </c>
      <c r="I40" s="73"/>
      <c r="J40" s="72"/>
      <c r="K40" s="71">
        <v>0</v>
      </c>
    </row>
    <row r="41" spans="2:11" ht="12.75" customHeight="1" x14ac:dyDescent="0.15">
      <c r="B41" s="2"/>
      <c r="C41" s="14" t="s">
        <v>23</v>
      </c>
      <c r="D41" s="70"/>
      <c r="E41" s="69">
        <v>0</v>
      </c>
      <c r="F41" s="10"/>
      <c r="G41" s="2"/>
      <c r="H41" s="14" t="s">
        <v>45</v>
      </c>
      <c r="I41" s="73"/>
      <c r="J41" s="72"/>
      <c r="K41" s="71">
        <v>0</v>
      </c>
    </row>
    <row r="42" spans="2:11" ht="12.75" customHeight="1" x14ac:dyDescent="0.15">
      <c r="B42" s="2"/>
      <c r="C42" s="14" t="s">
        <v>24</v>
      </c>
      <c r="D42" s="70"/>
      <c r="E42" s="69">
        <v>0</v>
      </c>
      <c r="F42" s="10"/>
      <c r="G42" s="2"/>
      <c r="H42" s="14" t="s">
        <v>43</v>
      </c>
      <c r="I42" s="73"/>
      <c r="J42" s="72"/>
      <c r="K42" s="71">
        <v>0</v>
      </c>
    </row>
    <row r="43" spans="2:11" ht="12.75" customHeight="1" x14ac:dyDescent="0.15">
      <c r="B43" s="2"/>
      <c r="C43" s="217" t="s">
        <v>18</v>
      </c>
      <c r="D43" s="218"/>
      <c r="E43" s="69">
        <v>0</v>
      </c>
      <c r="F43" s="10"/>
      <c r="G43" s="2"/>
      <c r="H43" s="14" t="s">
        <v>42</v>
      </c>
      <c r="I43" s="73"/>
      <c r="J43" s="72"/>
      <c r="K43" s="71">
        <v>0</v>
      </c>
    </row>
    <row r="44" spans="2:11" ht="12.75" customHeight="1" x14ac:dyDescent="0.15">
      <c r="B44" s="2"/>
      <c r="C44" s="217" t="s">
        <v>88</v>
      </c>
      <c r="D44" s="218"/>
      <c r="E44" s="69">
        <v>0</v>
      </c>
      <c r="F44" s="10"/>
      <c r="H44" s="18"/>
      <c r="I44" s="17"/>
      <c r="J44" s="17"/>
      <c r="K44" s="17"/>
    </row>
    <row r="45" spans="2:11" ht="12.75" customHeight="1" x14ac:dyDescent="0.2">
      <c r="B45" s="2"/>
      <c r="C45" s="217" t="s">
        <v>22</v>
      </c>
      <c r="D45" s="218"/>
      <c r="E45" s="69">
        <v>0</v>
      </c>
      <c r="F45" s="10"/>
      <c r="G45" s="5" t="s">
        <v>103</v>
      </c>
      <c r="H45" s="8"/>
      <c r="I45" s="7"/>
      <c r="J45" s="7"/>
      <c r="K45" s="7"/>
    </row>
    <row r="46" spans="2:11" ht="12.75" customHeight="1" x14ac:dyDescent="0.15">
      <c r="B46" s="2"/>
      <c r="C46" s="217" t="s">
        <v>114</v>
      </c>
      <c r="D46" s="218"/>
      <c r="E46" s="69">
        <v>0</v>
      </c>
      <c r="F46" s="10"/>
      <c r="G46" s="2"/>
      <c r="H46" s="223" t="s">
        <v>36</v>
      </c>
      <c r="I46" s="224"/>
      <c r="J46" s="218"/>
      <c r="K46" s="71">
        <v>0</v>
      </c>
    </row>
    <row r="47" spans="2:11" ht="12.75" customHeight="1" x14ac:dyDescent="0.15">
      <c r="B47" s="2"/>
      <c r="C47" s="217" t="s">
        <v>79</v>
      </c>
      <c r="D47" s="218"/>
      <c r="E47" s="16"/>
      <c r="F47" s="10"/>
      <c r="G47" s="2"/>
      <c r="H47" s="223" t="s">
        <v>16</v>
      </c>
      <c r="I47" s="224"/>
      <c r="J47" s="218"/>
      <c r="K47" s="71">
        <v>0</v>
      </c>
    </row>
    <row r="48" spans="2:11" ht="12.75" customHeight="1" x14ac:dyDescent="0.15">
      <c r="B48" s="2"/>
      <c r="C48" s="14" t="s">
        <v>23</v>
      </c>
      <c r="D48" s="70"/>
      <c r="E48" s="69">
        <v>0</v>
      </c>
      <c r="F48" s="10"/>
      <c r="G48" s="2"/>
      <c r="H48" s="223" t="s">
        <v>79</v>
      </c>
      <c r="I48" s="224"/>
      <c r="J48" s="218"/>
      <c r="K48" s="20"/>
    </row>
    <row r="49" spans="2:11" ht="12.75" customHeight="1" x14ac:dyDescent="0.15">
      <c r="B49" s="2"/>
      <c r="C49" s="14" t="s">
        <v>24</v>
      </c>
      <c r="D49" s="70"/>
      <c r="E49" s="69">
        <v>0</v>
      </c>
      <c r="F49" s="10"/>
      <c r="G49" s="2"/>
      <c r="H49" s="14" t="s">
        <v>23</v>
      </c>
      <c r="I49" s="221"/>
      <c r="J49" s="222"/>
      <c r="K49" s="71">
        <v>0</v>
      </c>
    </row>
    <row r="50" spans="2:11" ht="12.75" customHeight="1" x14ac:dyDescent="0.15">
      <c r="B50" s="2"/>
      <c r="C50" s="14" t="s">
        <v>50</v>
      </c>
      <c r="D50" s="70"/>
      <c r="E50" s="69">
        <v>0</v>
      </c>
      <c r="F50" s="10"/>
      <c r="G50" s="2"/>
      <c r="H50" s="14" t="s">
        <v>24</v>
      </c>
      <c r="I50" s="221"/>
      <c r="J50" s="222"/>
      <c r="K50" s="71">
        <v>0</v>
      </c>
    </row>
    <row r="51" spans="2:11" ht="12.75" customHeight="1" x14ac:dyDescent="0.15">
      <c r="B51" s="2"/>
      <c r="C51" s="14" t="s">
        <v>49</v>
      </c>
      <c r="D51" s="70"/>
      <c r="E51" s="69">
        <v>0</v>
      </c>
      <c r="F51" s="10"/>
      <c r="G51" s="2"/>
      <c r="H51" s="14" t="s">
        <v>50</v>
      </c>
      <c r="I51" s="221"/>
      <c r="J51" s="222"/>
      <c r="K51" s="71">
        <v>0</v>
      </c>
    </row>
    <row r="52" spans="2:11" ht="12.75" customHeight="1" x14ac:dyDescent="0.15">
      <c r="B52" s="2"/>
      <c r="C52" s="14" t="s">
        <v>48</v>
      </c>
      <c r="D52" s="70"/>
      <c r="E52" s="69">
        <v>0</v>
      </c>
      <c r="F52" s="10"/>
      <c r="G52" s="2"/>
      <c r="H52" s="14" t="s">
        <v>49</v>
      </c>
      <c r="I52" s="221"/>
      <c r="J52" s="222"/>
      <c r="K52" s="71">
        <v>0</v>
      </c>
    </row>
    <row r="53" spans="2:11" ht="12.75" customHeight="1" x14ac:dyDescent="0.15">
      <c r="C53" s="17"/>
      <c r="D53" s="17"/>
      <c r="E53" s="17"/>
      <c r="H53" s="18"/>
      <c r="I53" s="17"/>
      <c r="J53" s="17"/>
      <c r="K53" s="17"/>
    </row>
    <row r="54" spans="2:11" ht="12.75" customHeight="1" x14ac:dyDescent="0.15">
      <c r="C54" s="3"/>
      <c r="D54" s="3"/>
      <c r="E54" s="3"/>
      <c r="H54" s="4"/>
      <c r="I54" s="3"/>
      <c r="J54" s="3"/>
      <c r="K54" s="3"/>
    </row>
  </sheetData>
  <mergeCells count="22">
    <mergeCell ref="I49:J49"/>
    <mergeCell ref="I50:J50"/>
    <mergeCell ref="I51:J51"/>
    <mergeCell ref="I52:J52"/>
    <mergeCell ref="C45:D45"/>
    <mergeCell ref="C46:D46"/>
    <mergeCell ref="H46:J46"/>
    <mergeCell ref="C47:D47"/>
    <mergeCell ref="H47:J47"/>
    <mergeCell ref="H48:J48"/>
    <mergeCell ref="C44:D44"/>
    <mergeCell ref="C3:D3"/>
    <mergeCell ref="C4:D4"/>
    <mergeCell ref="C5:D5"/>
    <mergeCell ref="C12:D12"/>
    <mergeCell ref="C21:D21"/>
    <mergeCell ref="C24:D24"/>
    <mergeCell ref="C25:D25"/>
    <mergeCell ref="C26:D26"/>
    <mergeCell ref="C35:D35"/>
    <mergeCell ref="C40:D40"/>
    <mergeCell ref="C43:D43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40"/>
  <sheetViews>
    <sheetView zoomScaleNormal="100" workbookViewId="0"/>
  </sheetViews>
  <sheetFormatPr baseColWidth="10" defaultColWidth="0.6640625" defaultRowHeight="12.75" customHeight="1" x14ac:dyDescent="0.15"/>
  <cols>
    <col min="1" max="1" width="1.6640625" customWidth="1"/>
    <col min="2" max="2" width="2.6640625" customWidth="1"/>
    <col min="3" max="3" width="4.6640625" customWidth="1"/>
    <col min="4" max="4" width="28.6640625" customWidth="1"/>
    <col min="5" max="5" width="14.6640625" customWidth="1"/>
    <col min="6" max="6" width="9.1640625" customWidth="1"/>
    <col min="7" max="7" width="9" customWidth="1"/>
    <col min="8" max="8" width="1.5" customWidth="1"/>
    <col min="9" max="9" width="2.6640625" customWidth="1"/>
    <col min="10" max="10" width="4.6640625" customWidth="1"/>
    <col min="11" max="11" width="23.6640625" customWidth="1"/>
    <col min="12" max="12" width="10.1640625" bestFit="1" customWidth="1"/>
    <col min="13" max="13" width="9.1640625" customWidth="1"/>
    <col min="14" max="14" width="9" customWidth="1"/>
  </cols>
  <sheetData>
    <row r="1" spans="1:14" ht="12.75" customHeight="1" x14ac:dyDescent="0.15">
      <c r="A1" s="3"/>
      <c r="B1" s="3"/>
      <c r="C1" s="3"/>
      <c r="D1" s="3"/>
      <c r="E1" s="21"/>
      <c r="F1" s="22"/>
      <c r="G1" s="3"/>
      <c r="H1" s="3"/>
      <c r="I1" s="3"/>
      <c r="J1" s="3"/>
      <c r="K1" s="3"/>
      <c r="L1" s="22"/>
      <c r="M1" s="22"/>
      <c r="N1" s="3"/>
    </row>
    <row r="2" spans="1:14" ht="29" x14ac:dyDescent="0.2">
      <c r="A2" s="3"/>
      <c r="B2" s="225" t="s">
        <v>111</v>
      </c>
      <c r="C2" s="226"/>
      <c r="D2" s="227"/>
      <c r="E2" s="76" t="s">
        <v>140</v>
      </c>
      <c r="F2" s="77" t="s">
        <v>137</v>
      </c>
      <c r="G2" s="78" t="s">
        <v>138</v>
      </c>
      <c r="H2" s="3"/>
      <c r="I2" s="225" t="s">
        <v>60</v>
      </c>
      <c r="J2" s="226"/>
      <c r="K2" s="227"/>
      <c r="L2" s="76" t="s">
        <v>140</v>
      </c>
      <c r="M2" s="77" t="s">
        <v>137</v>
      </c>
      <c r="N2" s="78" t="s">
        <v>138</v>
      </c>
    </row>
    <row r="3" spans="1:14" ht="12.75" customHeight="1" x14ac:dyDescent="0.15">
      <c r="A3" s="3"/>
      <c r="B3" s="24"/>
      <c r="C3" s="228" t="s">
        <v>19</v>
      </c>
      <c r="D3" s="229"/>
      <c r="E3" s="71">
        <v>0</v>
      </c>
      <c r="F3" s="79"/>
      <c r="G3" s="71">
        <v>0</v>
      </c>
      <c r="H3" s="25"/>
      <c r="I3" s="24"/>
      <c r="J3" s="228" t="s">
        <v>92</v>
      </c>
      <c r="K3" s="229"/>
      <c r="L3" s="69">
        <v>0</v>
      </c>
      <c r="M3" s="74"/>
      <c r="N3" s="69">
        <v>0</v>
      </c>
    </row>
    <row r="4" spans="1:14" ht="12.75" customHeight="1" x14ac:dyDescent="0.15">
      <c r="A4" s="3"/>
      <c r="B4" s="24"/>
      <c r="C4" s="228" t="s">
        <v>67</v>
      </c>
      <c r="D4" s="229"/>
      <c r="E4" s="71">
        <v>0</v>
      </c>
      <c r="F4" s="79"/>
      <c r="G4" s="71"/>
      <c r="H4" s="25"/>
      <c r="I4" s="24"/>
      <c r="J4" s="228" t="s">
        <v>77</v>
      </c>
      <c r="K4" s="229"/>
      <c r="L4" s="69"/>
      <c r="M4" s="74"/>
      <c r="N4" s="69"/>
    </row>
    <row r="5" spans="1:14" ht="12.75" customHeight="1" x14ac:dyDescent="0.15">
      <c r="A5" s="3"/>
      <c r="B5" s="24"/>
      <c r="C5" s="228" t="s">
        <v>117</v>
      </c>
      <c r="D5" s="229"/>
      <c r="E5" s="71">
        <v>0</v>
      </c>
      <c r="F5" s="79"/>
      <c r="G5" s="71">
        <v>0</v>
      </c>
      <c r="H5" s="25"/>
      <c r="I5" s="24"/>
      <c r="J5" s="228" t="s">
        <v>56</v>
      </c>
      <c r="K5" s="229"/>
      <c r="L5" s="69">
        <v>0</v>
      </c>
      <c r="M5" s="74"/>
      <c r="N5" s="69">
        <v>0</v>
      </c>
    </row>
    <row r="6" spans="1:14" ht="12.75" customHeight="1" x14ac:dyDescent="0.15">
      <c r="A6" s="3"/>
      <c r="B6" s="24"/>
      <c r="C6" s="228" t="s">
        <v>57</v>
      </c>
      <c r="D6" s="229"/>
      <c r="E6" s="71">
        <v>0</v>
      </c>
      <c r="F6" s="79"/>
      <c r="G6" s="71"/>
      <c r="H6" s="25"/>
      <c r="I6" s="24"/>
      <c r="J6" s="228" t="s">
        <v>104</v>
      </c>
      <c r="K6" s="229"/>
      <c r="L6" s="16"/>
      <c r="M6" s="68"/>
      <c r="N6" s="16"/>
    </row>
    <row r="7" spans="1:14" ht="12.75" customHeight="1" x14ac:dyDescent="0.15">
      <c r="A7" s="3"/>
      <c r="B7" s="24"/>
      <c r="C7" s="228" t="s">
        <v>85</v>
      </c>
      <c r="D7" s="229"/>
      <c r="E7" s="71">
        <v>0</v>
      </c>
      <c r="F7" s="79"/>
      <c r="G7" s="71">
        <v>0</v>
      </c>
      <c r="H7" s="25"/>
      <c r="I7" s="24"/>
      <c r="J7" s="14" t="s">
        <v>23</v>
      </c>
      <c r="K7" s="70"/>
      <c r="L7" s="69">
        <v>0</v>
      </c>
      <c r="M7" s="74"/>
      <c r="N7" s="69">
        <v>0</v>
      </c>
    </row>
    <row r="8" spans="1:14" ht="12.75" customHeight="1" x14ac:dyDescent="0.15">
      <c r="A8" s="3"/>
      <c r="B8" s="24"/>
      <c r="C8" s="228" t="s">
        <v>91</v>
      </c>
      <c r="D8" s="229"/>
      <c r="E8" s="71">
        <v>0</v>
      </c>
      <c r="F8" s="79"/>
      <c r="G8" s="71">
        <v>0</v>
      </c>
      <c r="H8" s="25"/>
      <c r="I8" s="24"/>
      <c r="J8" s="14" t="s">
        <v>24</v>
      </c>
      <c r="K8" s="70"/>
      <c r="L8" s="69">
        <v>0</v>
      </c>
      <c r="M8" s="74"/>
      <c r="N8" s="69">
        <v>0</v>
      </c>
    </row>
    <row r="9" spans="1:14" ht="12.75" customHeight="1" x14ac:dyDescent="0.15">
      <c r="A9" s="3"/>
      <c r="B9" s="24"/>
      <c r="C9" s="228" t="s">
        <v>130</v>
      </c>
      <c r="D9" s="229"/>
      <c r="E9" s="20"/>
      <c r="F9" s="80"/>
      <c r="G9" s="20">
        <v>0</v>
      </c>
      <c r="H9" s="25"/>
      <c r="I9" s="24"/>
      <c r="J9" s="14" t="s">
        <v>50</v>
      </c>
      <c r="K9" s="70"/>
      <c r="L9" s="69">
        <v>0</v>
      </c>
      <c r="M9" s="74"/>
      <c r="N9" s="69">
        <v>0</v>
      </c>
    </row>
    <row r="10" spans="1:14" ht="12.75" customHeight="1" x14ac:dyDescent="0.15">
      <c r="A10" s="3"/>
      <c r="B10" s="24"/>
      <c r="C10" s="14" t="s">
        <v>23</v>
      </c>
      <c r="D10" s="70"/>
      <c r="E10" s="71">
        <v>0</v>
      </c>
      <c r="F10" s="79"/>
      <c r="G10" s="71"/>
      <c r="H10" s="25"/>
      <c r="I10" s="24"/>
      <c r="J10" s="228" t="s">
        <v>122</v>
      </c>
      <c r="K10" s="229"/>
      <c r="L10" s="16"/>
      <c r="M10" s="68"/>
      <c r="N10" s="16"/>
    </row>
    <row r="11" spans="1:14" ht="12.75" customHeight="1" x14ac:dyDescent="0.15">
      <c r="A11" s="3"/>
      <c r="B11" s="24"/>
      <c r="C11" s="14" t="s">
        <v>24</v>
      </c>
      <c r="D11" s="70"/>
      <c r="E11" s="71">
        <v>0</v>
      </c>
      <c r="F11" s="79"/>
      <c r="G11" s="71">
        <v>0</v>
      </c>
      <c r="H11" s="25"/>
      <c r="I11" s="24"/>
      <c r="J11" s="14" t="s">
        <v>23</v>
      </c>
      <c r="K11" s="70"/>
      <c r="L11" s="69">
        <v>0</v>
      </c>
      <c r="M11" s="74"/>
      <c r="N11" s="69">
        <v>0</v>
      </c>
    </row>
    <row r="12" spans="1:14" ht="12.75" customHeight="1" x14ac:dyDescent="0.15">
      <c r="A12" s="3"/>
      <c r="B12" s="24"/>
      <c r="C12" s="14" t="s">
        <v>50</v>
      </c>
      <c r="D12" s="70"/>
      <c r="E12" s="71">
        <v>0</v>
      </c>
      <c r="F12" s="79"/>
      <c r="G12" s="71">
        <v>0</v>
      </c>
      <c r="H12" s="25"/>
      <c r="I12" s="24"/>
      <c r="J12" s="14" t="s">
        <v>24</v>
      </c>
      <c r="K12" s="70"/>
      <c r="L12" s="69">
        <v>0</v>
      </c>
      <c r="M12" s="74"/>
      <c r="N12" s="69">
        <v>0</v>
      </c>
    </row>
    <row r="13" spans="1:14" ht="12.75" customHeight="1" x14ac:dyDescent="0.15">
      <c r="A13" s="3"/>
      <c r="B13" s="24"/>
      <c r="C13" s="14" t="s">
        <v>49</v>
      </c>
      <c r="D13" s="70"/>
      <c r="E13" s="71">
        <v>0</v>
      </c>
      <c r="F13" s="79"/>
      <c r="G13" s="71">
        <v>0</v>
      </c>
      <c r="H13" s="25"/>
      <c r="I13" s="24"/>
      <c r="J13" s="228" t="s">
        <v>44</v>
      </c>
      <c r="K13" s="229"/>
      <c r="L13" s="69">
        <v>0</v>
      </c>
      <c r="M13" s="74"/>
      <c r="N13" s="69">
        <v>0</v>
      </c>
    </row>
    <row r="14" spans="1:14" ht="12.75" customHeight="1" x14ac:dyDescent="0.15">
      <c r="A14" s="3"/>
      <c r="B14" s="24"/>
      <c r="C14" s="228" t="s">
        <v>134</v>
      </c>
      <c r="D14" s="229"/>
      <c r="E14" s="20"/>
      <c r="F14" s="80"/>
      <c r="G14" s="20"/>
      <c r="H14" s="25"/>
      <c r="I14" s="24"/>
      <c r="J14" s="228" t="s">
        <v>96</v>
      </c>
      <c r="K14" s="229"/>
      <c r="L14" s="16"/>
      <c r="M14" s="68"/>
      <c r="N14" s="16"/>
    </row>
    <row r="15" spans="1:14" ht="12.75" customHeight="1" x14ac:dyDescent="0.15">
      <c r="A15" s="3"/>
      <c r="B15" s="24"/>
      <c r="C15" s="14" t="s">
        <v>23</v>
      </c>
      <c r="D15" s="70"/>
      <c r="E15" s="71">
        <v>0</v>
      </c>
      <c r="F15" s="79"/>
      <c r="G15" s="71">
        <v>0</v>
      </c>
      <c r="H15" s="25"/>
      <c r="I15" s="24"/>
      <c r="J15" s="14" t="s">
        <v>23</v>
      </c>
      <c r="K15" s="70"/>
      <c r="L15" s="69">
        <v>0</v>
      </c>
      <c r="M15" s="74"/>
      <c r="N15" s="69">
        <v>0</v>
      </c>
    </row>
    <row r="16" spans="1:14" ht="12.75" customHeight="1" x14ac:dyDescent="0.15">
      <c r="A16" s="3"/>
      <c r="B16" s="24"/>
      <c r="C16" s="14" t="s">
        <v>24</v>
      </c>
      <c r="D16" s="70"/>
      <c r="E16" s="71">
        <v>0</v>
      </c>
      <c r="F16" s="79"/>
      <c r="G16" s="71">
        <v>0</v>
      </c>
      <c r="H16" s="25"/>
      <c r="I16" s="24"/>
      <c r="J16" s="14" t="s">
        <v>24</v>
      </c>
      <c r="K16" s="70"/>
      <c r="L16" s="69">
        <v>0</v>
      </c>
      <c r="M16" s="74"/>
      <c r="N16" s="69">
        <v>0</v>
      </c>
    </row>
    <row r="17" spans="1:14" ht="12.75" customHeight="1" x14ac:dyDescent="0.15">
      <c r="A17" s="3"/>
      <c r="B17" s="24"/>
      <c r="C17" s="14" t="s">
        <v>50</v>
      </c>
      <c r="D17" s="70"/>
      <c r="E17" s="71">
        <v>0</v>
      </c>
      <c r="F17" s="79"/>
      <c r="G17" s="71"/>
      <c r="H17" s="25"/>
      <c r="I17" s="24"/>
      <c r="J17" s="228" t="s">
        <v>108</v>
      </c>
      <c r="K17" s="229"/>
      <c r="L17" s="16"/>
      <c r="M17" s="68"/>
      <c r="N17" s="16"/>
    </row>
    <row r="18" spans="1:14" ht="12.75" customHeight="1" x14ac:dyDescent="0.15">
      <c r="A18" s="3"/>
      <c r="B18" s="24"/>
      <c r="C18" s="14" t="s">
        <v>49</v>
      </c>
      <c r="D18" s="70"/>
      <c r="E18" s="71">
        <v>0</v>
      </c>
      <c r="F18" s="79"/>
      <c r="G18" s="71">
        <v>0</v>
      </c>
      <c r="H18" s="25"/>
      <c r="I18" s="24"/>
      <c r="J18" s="14" t="s">
        <v>23</v>
      </c>
      <c r="K18" s="70"/>
      <c r="L18" s="69">
        <v>0</v>
      </c>
      <c r="M18" s="74"/>
      <c r="N18" s="69">
        <v>0</v>
      </c>
    </row>
    <row r="19" spans="1:14" ht="12.75" customHeight="1" x14ac:dyDescent="0.15">
      <c r="A19" s="3"/>
      <c r="B19" s="24"/>
      <c r="C19" s="228" t="s">
        <v>93</v>
      </c>
      <c r="D19" s="229"/>
      <c r="E19" s="20"/>
      <c r="F19" s="80"/>
      <c r="G19" s="20">
        <v>0</v>
      </c>
      <c r="H19" s="25"/>
      <c r="I19" s="24"/>
      <c r="J19" s="14" t="s">
        <v>24</v>
      </c>
      <c r="K19" s="70"/>
      <c r="L19" s="69">
        <v>0</v>
      </c>
      <c r="M19" s="74"/>
      <c r="N19" s="69">
        <v>0</v>
      </c>
    </row>
    <row r="20" spans="1:14" ht="12.75" customHeight="1" x14ac:dyDescent="0.15">
      <c r="A20" s="3"/>
      <c r="B20" s="24"/>
      <c r="C20" s="14" t="s">
        <v>23</v>
      </c>
      <c r="D20" s="70"/>
      <c r="E20" s="71">
        <v>0</v>
      </c>
      <c r="F20" s="79"/>
      <c r="G20" s="71">
        <v>0</v>
      </c>
      <c r="H20" s="25"/>
      <c r="I20" s="24"/>
      <c r="J20" s="14" t="s">
        <v>50</v>
      </c>
      <c r="K20" s="70"/>
      <c r="L20" s="69">
        <v>0</v>
      </c>
      <c r="M20" s="74"/>
      <c r="N20" s="69">
        <v>0</v>
      </c>
    </row>
    <row r="21" spans="1:14" ht="12.75" customHeight="1" x14ac:dyDescent="0.15">
      <c r="A21" s="3"/>
      <c r="B21" s="24"/>
      <c r="C21" s="14" t="s">
        <v>24</v>
      </c>
      <c r="D21" s="70"/>
      <c r="E21" s="71">
        <v>0</v>
      </c>
      <c r="F21" s="79"/>
      <c r="G21" s="71">
        <v>0</v>
      </c>
      <c r="H21" s="25"/>
      <c r="I21" s="24"/>
      <c r="J21" s="14" t="s">
        <v>49</v>
      </c>
      <c r="K21" s="70"/>
      <c r="L21" s="69">
        <v>0</v>
      </c>
      <c r="M21" s="74"/>
      <c r="N21" s="69">
        <v>0</v>
      </c>
    </row>
    <row r="22" spans="1:14" ht="12.75" customHeight="1" x14ac:dyDescent="0.15">
      <c r="A22" s="3"/>
      <c r="B22" s="24"/>
      <c r="C22" s="14" t="s">
        <v>50</v>
      </c>
      <c r="D22" s="70"/>
      <c r="E22" s="71">
        <v>0</v>
      </c>
      <c r="F22" s="79"/>
      <c r="G22" s="71"/>
      <c r="H22" s="25"/>
      <c r="I22" s="24"/>
      <c r="J22" s="228" t="s">
        <v>33</v>
      </c>
      <c r="K22" s="229"/>
      <c r="L22" s="16"/>
      <c r="M22" s="68"/>
      <c r="N22" s="16"/>
    </row>
    <row r="23" spans="1:14" ht="12.75" customHeight="1" x14ac:dyDescent="0.15">
      <c r="A23" s="3"/>
      <c r="B23" s="24"/>
      <c r="C23" s="14" t="s">
        <v>49</v>
      </c>
      <c r="D23" s="70"/>
      <c r="E23" s="71">
        <v>0</v>
      </c>
      <c r="F23" s="79"/>
      <c r="G23" s="71">
        <v>0</v>
      </c>
      <c r="H23" s="25"/>
      <c r="I23" s="24"/>
      <c r="J23" s="14" t="s">
        <v>23</v>
      </c>
      <c r="K23" s="70"/>
      <c r="L23" s="69">
        <v>0</v>
      </c>
      <c r="M23" s="74"/>
      <c r="N23" s="69">
        <v>0</v>
      </c>
    </row>
    <row r="24" spans="1:14" ht="12.75" customHeight="1" x14ac:dyDescent="0.15">
      <c r="A24" s="3"/>
      <c r="B24" s="24"/>
      <c r="C24" s="228" t="s">
        <v>61</v>
      </c>
      <c r="D24" s="229"/>
      <c r="E24" s="20"/>
      <c r="F24" s="80"/>
      <c r="G24" s="20">
        <v>0</v>
      </c>
      <c r="H24" s="25"/>
      <c r="I24" s="24"/>
      <c r="J24" s="14" t="s">
        <v>24</v>
      </c>
      <c r="K24" s="70"/>
      <c r="L24" s="69">
        <v>0</v>
      </c>
      <c r="M24" s="74"/>
      <c r="N24" s="69">
        <v>0</v>
      </c>
    </row>
    <row r="25" spans="1:14" ht="12.75" customHeight="1" x14ac:dyDescent="0.15">
      <c r="A25" s="3"/>
      <c r="B25" s="24"/>
      <c r="C25" s="14" t="s">
        <v>23</v>
      </c>
      <c r="D25" s="70"/>
      <c r="E25" s="71">
        <v>0</v>
      </c>
      <c r="F25" s="79"/>
      <c r="G25" s="71"/>
      <c r="H25" s="25"/>
      <c r="I25" s="24"/>
      <c r="J25" s="228" t="s">
        <v>53</v>
      </c>
      <c r="K25" s="229"/>
      <c r="L25" s="16"/>
      <c r="M25" s="68"/>
      <c r="N25" s="16"/>
    </row>
    <row r="26" spans="1:14" ht="12.75" customHeight="1" x14ac:dyDescent="0.15">
      <c r="A26" s="3"/>
      <c r="B26" s="24"/>
      <c r="C26" s="14" t="s">
        <v>24</v>
      </c>
      <c r="D26" s="70"/>
      <c r="E26" s="71">
        <v>0</v>
      </c>
      <c r="F26" s="79"/>
      <c r="G26" s="71">
        <v>0</v>
      </c>
      <c r="H26" s="25"/>
      <c r="I26" s="24"/>
      <c r="J26" s="75" t="s">
        <v>23</v>
      </c>
      <c r="K26" s="70"/>
      <c r="L26" s="69">
        <v>0</v>
      </c>
      <c r="M26" s="74"/>
      <c r="N26" s="69">
        <v>0</v>
      </c>
    </row>
    <row r="27" spans="1:14" ht="12.75" customHeight="1" x14ac:dyDescent="0.15">
      <c r="A27" s="3"/>
      <c r="B27" s="24"/>
      <c r="C27" s="228" t="s">
        <v>113</v>
      </c>
      <c r="D27" s="229"/>
      <c r="E27" s="20"/>
      <c r="F27" s="80"/>
      <c r="G27" s="20">
        <v>0</v>
      </c>
      <c r="H27" s="25"/>
      <c r="I27" s="24"/>
      <c r="J27" s="75" t="s">
        <v>24</v>
      </c>
      <c r="K27" s="70"/>
      <c r="L27" s="69">
        <v>0</v>
      </c>
      <c r="M27" s="74"/>
      <c r="N27" s="69">
        <v>0</v>
      </c>
    </row>
    <row r="28" spans="1:14" ht="12.75" customHeight="1" x14ac:dyDescent="0.15">
      <c r="A28" s="3"/>
      <c r="B28" s="24"/>
      <c r="C28" s="14" t="s">
        <v>23</v>
      </c>
      <c r="D28" s="70"/>
      <c r="E28" s="71">
        <v>0</v>
      </c>
      <c r="F28" s="79"/>
      <c r="G28" s="71">
        <v>0</v>
      </c>
      <c r="H28" s="25"/>
      <c r="I28" s="24"/>
      <c r="J28" s="75" t="s">
        <v>50</v>
      </c>
      <c r="K28" s="70"/>
      <c r="L28" s="69">
        <v>0</v>
      </c>
      <c r="M28" s="74"/>
      <c r="N28" s="69">
        <v>0</v>
      </c>
    </row>
    <row r="29" spans="1:14" ht="12.75" customHeight="1" x14ac:dyDescent="0.15">
      <c r="A29" s="3"/>
      <c r="B29" s="24"/>
      <c r="C29" s="75" t="s">
        <v>24</v>
      </c>
      <c r="D29" s="70"/>
      <c r="E29" s="71">
        <v>0</v>
      </c>
      <c r="F29" s="79"/>
      <c r="G29" s="71">
        <v>0</v>
      </c>
      <c r="H29" s="25"/>
      <c r="I29" s="24"/>
      <c r="J29" s="75" t="s">
        <v>49</v>
      </c>
      <c r="K29" s="70"/>
      <c r="L29" s="69">
        <v>0</v>
      </c>
      <c r="M29" s="74"/>
      <c r="N29" s="69">
        <v>0</v>
      </c>
    </row>
    <row r="30" spans="1:14" ht="12.75" customHeight="1" x14ac:dyDescent="0.15">
      <c r="A30" s="3"/>
      <c r="B30" s="24"/>
      <c r="C30" s="75" t="s">
        <v>50</v>
      </c>
      <c r="D30" s="70"/>
      <c r="E30" s="71">
        <v>0</v>
      </c>
      <c r="F30" s="79"/>
      <c r="G30" s="71">
        <v>0</v>
      </c>
      <c r="H30" s="25"/>
      <c r="I30" s="24"/>
      <c r="J30" s="75" t="s">
        <v>48</v>
      </c>
      <c r="K30" s="70"/>
      <c r="L30" s="69">
        <v>0</v>
      </c>
      <c r="M30" s="74"/>
      <c r="N30" s="69">
        <v>0</v>
      </c>
    </row>
    <row r="31" spans="1:14" ht="12.75" customHeight="1" x14ac:dyDescent="0.15">
      <c r="A31" s="3"/>
      <c r="B31" s="24"/>
      <c r="C31" s="75" t="s">
        <v>49</v>
      </c>
      <c r="D31" s="70"/>
      <c r="E31" s="71">
        <v>0</v>
      </c>
      <c r="F31" s="79"/>
      <c r="G31" s="71">
        <v>0</v>
      </c>
      <c r="H31" s="25"/>
      <c r="I31" s="24"/>
      <c r="J31" s="75" t="s">
        <v>46</v>
      </c>
      <c r="K31" s="70"/>
      <c r="L31" s="69">
        <v>0</v>
      </c>
      <c r="M31" s="74"/>
      <c r="N31" s="69">
        <v>0</v>
      </c>
    </row>
    <row r="32" spans="1:14" ht="12.75" customHeight="1" x14ac:dyDescent="0.15">
      <c r="A32" s="3"/>
      <c r="B32" s="24"/>
      <c r="C32" s="14" t="s">
        <v>48</v>
      </c>
      <c r="D32" s="70"/>
      <c r="E32" s="71">
        <v>0</v>
      </c>
      <c r="F32" s="79"/>
      <c r="G32" s="71">
        <v>0</v>
      </c>
      <c r="H32" s="25"/>
      <c r="I32" s="24"/>
      <c r="J32" s="14" t="s">
        <v>45</v>
      </c>
      <c r="K32" s="70"/>
      <c r="L32" s="69">
        <v>0</v>
      </c>
      <c r="M32" s="74"/>
      <c r="N32" s="69">
        <v>0</v>
      </c>
    </row>
    <row r="33" spans="1:14" ht="12.75" customHeight="1" x14ac:dyDescent="0.15">
      <c r="A33" s="3"/>
      <c r="B33" s="24"/>
      <c r="C33" s="14" t="s">
        <v>46</v>
      </c>
      <c r="D33" s="70"/>
      <c r="E33" s="71">
        <v>0</v>
      </c>
      <c r="F33" s="79"/>
      <c r="G33" s="71">
        <v>0</v>
      </c>
      <c r="H33" s="25"/>
      <c r="I33" s="24"/>
      <c r="J33" s="14" t="s">
        <v>43</v>
      </c>
      <c r="K33" s="70"/>
      <c r="L33" s="69">
        <v>0</v>
      </c>
      <c r="M33" s="74"/>
      <c r="N33" s="69">
        <v>0</v>
      </c>
    </row>
    <row r="34" spans="1:14" ht="12.75" customHeight="1" x14ac:dyDescent="0.15">
      <c r="A34" s="3"/>
      <c r="B34" s="24"/>
      <c r="C34" s="14" t="s">
        <v>45</v>
      </c>
      <c r="D34" s="70"/>
      <c r="E34" s="71">
        <v>0</v>
      </c>
      <c r="F34" s="79"/>
      <c r="G34" s="71">
        <v>0</v>
      </c>
      <c r="H34" s="25"/>
      <c r="I34" s="24"/>
      <c r="J34" s="14" t="s">
        <v>42</v>
      </c>
      <c r="K34" s="70"/>
      <c r="L34" s="69">
        <v>0</v>
      </c>
      <c r="M34" s="74"/>
      <c r="N34" s="69">
        <v>0</v>
      </c>
    </row>
    <row r="35" spans="1:14" ht="12.75" customHeight="1" x14ac:dyDescent="0.15">
      <c r="A35" s="3"/>
      <c r="B35" s="24"/>
      <c r="C35" s="14" t="s">
        <v>43</v>
      </c>
      <c r="D35" s="70"/>
      <c r="E35" s="71">
        <v>0</v>
      </c>
      <c r="F35" s="79"/>
      <c r="G35" s="71">
        <v>0</v>
      </c>
      <c r="H35" s="25"/>
      <c r="I35" s="24"/>
      <c r="J35" s="14" t="s">
        <v>1</v>
      </c>
      <c r="K35" s="70"/>
      <c r="L35" s="69">
        <v>0</v>
      </c>
      <c r="M35" s="74"/>
      <c r="N35" s="69">
        <v>0</v>
      </c>
    </row>
    <row r="36" spans="1:14" ht="12.75" customHeight="1" x14ac:dyDescent="0.15">
      <c r="A36" s="3"/>
      <c r="B36" s="24"/>
      <c r="C36" s="14" t="s">
        <v>42</v>
      </c>
      <c r="D36" s="70"/>
      <c r="E36" s="71">
        <v>0</v>
      </c>
      <c r="F36" s="79"/>
      <c r="G36" s="71">
        <v>0</v>
      </c>
      <c r="H36" s="25"/>
      <c r="I36" s="24"/>
      <c r="J36" s="14" t="s">
        <v>0</v>
      </c>
      <c r="K36" s="70"/>
      <c r="L36" s="69">
        <v>0</v>
      </c>
      <c r="M36" s="74"/>
      <c r="N36" s="69">
        <v>0</v>
      </c>
    </row>
    <row r="37" spans="1:14" ht="12.75" customHeight="1" x14ac:dyDescent="0.15">
      <c r="A37" s="3"/>
      <c r="B37" s="24"/>
      <c r="C37" s="14" t="s">
        <v>1</v>
      </c>
      <c r="D37" s="70"/>
      <c r="E37" s="71">
        <v>0</v>
      </c>
      <c r="F37" s="79"/>
      <c r="G37" s="71">
        <v>0</v>
      </c>
      <c r="H37" s="25"/>
      <c r="I37" s="24"/>
      <c r="J37" s="14" t="s">
        <v>8</v>
      </c>
      <c r="K37" s="70"/>
      <c r="L37" s="69">
        <v>0</v>
      </c>
      <c r="M37" s="74"/>
      <c r="N37" s="69">
        <v>0</v>
      </c>
    </row>
    <row r="38" spans="1:14" ht="12.75" customHeight="1" x14ac:dyDescent="0.15">
      <c r="A38" s="3"/>
      <c r="B38" s="3"/>
      <c r="C38" s="17"/>
      <c r="D38" s="17"/>
      <c r="E38" s="26"/>
      <c r="F38" s="81"/>
      <c r="G38" s="26"/>
      <c r="H38" s="3"/>
      <c r="I38" s="3"/>
      <c r="J38" s="17"/>
      <c r="K38" s="17"/>
      <c r="L38" s="27"/>
      <c r="M38" s="82"/>
      <c r="N38" s="3"/>
    </row>
    <row r="39" spans="1:14" ht="12.75" customHeight="1" x14ac:dyDescent="0.15">
      <c r="A39" s="3"/>
      <c r="B39" s="3"/>
      <c r="C39" s="3"/>
      <c r="D39" s="3"/>
      <c r="E39" s="21"/>
      <c r="F39" s="22"/>
      <c r="G39" s="3"/>
      <c r="H39" s="3"/>
      <c r="I39" s="3"/>
      <c r="J39" s="3"/>
      <c r="K39" s="3"/>
      <c r="L39" s="22"/>
      <c r="M39" s="83"/>
      <c r="N39" s="3"/>
    </row>
    <row r="40" spans="1:14" ht="12.75" customHeight="1" x14ac:dyDescent="0.15">
      <c r="A40" s="3"/>
      <c r="B40" s="3"/>
      <c r="C40" s="3"/>
      <c r="D40" s="3"/>
      <c r="E40" s="21"/>
      <c r="F40" s="22"/>
      <c r="G40" s="3"/>
      <c r="H40" s="3"/>
      <c r="I40" s="3"/>
      <c r="J40" s="3"/>
      <c r="K40" s="3"/>
      <c r="L40" s="22"/>
      <c r="M40" s="22"/>
      <c r="N40" s="3"/>
    </row>
  </sheetData>
  <mergeCells count="23">
    <mergeCell ref="C19:D19"/>
    <mergeCell ref="J22:K22"/>
    <mergeCell ref="C24:D24"/>
    <mergeCell ref="J25:K25"/>
    <mergeCell ref="C27:D27"/>
    <mergeCell ref="J17:K17"/>
    <mergeCell ref="C5:D5"/>
    <mergeCell ref="J5:K5"/>
    <mergeCell ref="C6:D6"/>
    <mergeCell ref="J6:K6"/>
    <mergeCell ref="C7:D7"/>
    <mergeCell ref="C8:D8"/>
    <mergeCell ref="C9:D9"/>
    <mergeCell ref="J10:K10"/>
    <mergeCell ref="J13:K13"/>
    <mergeCell ref="C14:D14"/>
    <mergeCell ref="J14:K14"/>
    <mergeCell ref="B2:D2"/>
    <mergeCell ref="I2:K2"/>
    <mergeCell ref="C3:D3"/>
    <mergeCell ref="J3:K3"/>
    <mergeCell ref="C4:D4"/>
    <mergeCell ref="J4:K4"/>
  </mergeCells>
  <pageMargins left="0.75" right="0.75" top="1" bottom="1" header="0.5" footer="0.5"/>
  <pageSetup paperSize="9" scale="67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A168"/>
  <sheetViews>
    <sheetView zoomScale="85" zoomScaleNormal="85" workbookViewId="0">
      <pane ySplit="7" topLeftCell="A8" activePane="bottomLeft" state="frozen"/>
      <selection activeCell="C19" sqref="C19"/>
      <selection pane="bottomLeft"/>
    </sheetView>
  </sheetViews>
  <sheetFormatPr baseColWidth="10" defaultColWidth="8.83203125" defaultRowHeight="12.5" customHeight="1" x14ac:dyDescent="0.15"/>
  <cols>
    <col min="1" max="1" width="4" style="84" customWidth="1"/>
    <col min="2" max="2" width="24.1640625" style="84" customWidth="1"/>
    <col min="3" max="3" width="11" style="84" customWidth="1"/>
    <col min="4" max="4" width="3" style="84" customWidth="1"/>
    <col min="5" max="5" width="14" style="84" customWidth="1"/>
    <col min="6" max="6" width="7.1640625" style="84" customWidth="1"/>
    <col min="7" max="7" width="18.5" style="84" customWidth="1"/>
    <col min="8" max="8" width="13.5" style="84" customWidth="1"/>
    <col min="9" max="9" width="4.1640625" style="84" customWidth="1"/>
    <col min="10" max="10" width="13.1640625" style="84" customWidth="1"/>
    <col min="11" max="11" width="17.5" style="84" customWidth="1"/>
    <col min="12" max="12" width="9.5" style="84" customWidth="1"/>
    <col min="13" max="13" width="4.83203125" style="84" customWidth="1"/>
    <col min="14" max="14" width="8.83203125" style="84"/>
    <col min="15" max="15" width="1.1640625" style="84" customWidth="1"/>
    <col min="16" max="16384" width="8.83203125" style="84"/>
  </cols>
  <sheetData>
    <row r="1" spans="1:27" ht="6" customHeight="1" thickBot="1" x14ac:dyDescent="0.2">
      <c r="A1" s="105"/>
      <c r="B1" s="105"/>
      <c r="C1" s="108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13.25" customHeight="1" thickBot="1" x14ac:dyDescent="0.25">
      <c r="A2" s="106" t="s">
        <v>253</v>
      </c>
      <c r="B2" s="105"/>
      <c r="C2" s="105"/>
      <c r="D2" s="105"/>
      <c r="E2" s="105"/>
      <c r="F2" s="105"/>
      <c r="G2" s="104"/>
      <c r="H2" s="102"/>
      <c r="I2" s="102"/>
      <c r="J2" s="102"/>
      <c r="K2" s="102"/>
      <c r="L2" s="103" t="s">
        <v>157</v>
      </c>
      <c r="M2" s="102"/>
      <c r="N2" s="102"/>
      <c r="O2" s="101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16.25" customHeight="1" thickBot="1" x14ac:dyDescent="0.25">
      <c r="A3" s="109"/>
      <c r="B3" s="109" t="s">
        <v>252</v>
      </c>
      <c r="C3" s="105"/>
      <c r="D3" s="105"/>
      <c r="E3" s="177">
        <f>SUM(Introduction!E43:F43)</f>
        <v>0</v>
      </c>
      <c r="F3" s="105"/>
      <c r="G3" s="98" t="s">
        <v>160</v>
      </c>
      <c r="H3" s="174">
        <f>E121</f>
        <v>0</v>
      </c>
      <c r="I3" s="99"/>
      <c r="J3" s="93" t="s">
        <v>156</v>
      </c>
      <c r="K3" s="92"/>
      <c r="L3" s="92"/>
      <c r="M3" s="92"/>
      <c r="N3" s="91"/>
      <c r="O3" s="9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</row>
    <row r="4" spans="1:27" ht="16.25" customHeight="1" thickBot="1" x14ac:dyDescent="0.2">
      <c r="A4" s="105"/>
      <c r="B4" s="109" t="s">
        <v>57</v>
      </c>
      <c r="C4" s="105"/>
      <c r="D4" s="105"/>
      <c r="E4" s="177">
        <f>SUM(Introduction!E44:F46)</f>
        <v>0</v>
      </c>
      <c r="F4" s="105"/>
      <c r="G4" s="100"/>
      <c r="H4" s="96"/>
      <c r="I4" s="96"/>
      <c r="J4" s="90" t="s">
        <v>155</v>
      </c>
      <c r="K4" s="89"/>
      <c r="L4" s="89"/>
      <c r="M4" s="89"/>
      <c r="N4" s="88"/>
      <c r="O4" s="9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</row>
    <row r="5" spans="1:27" ht="16.25" customHeight="1" thickBot="1" x14ac:dyDescent="0.25">
      <c r="A5" s="109"/>
      <c r="B5" s="109" t="s">
        <v>327</v>
      </c>
      <c r="C5" s="105"/>
      <c r="D5" s="105"/>
      <c r="E5" s="177">
        <f>SUM(Introduction!E50:F51)</f>
        <v>0</v>
      </c>
      <c r="F5" s="105"/>
      <c r="G5" s="98" t="s">
        <v>251</v>
      </c>
      <c r="H5" s="176">
        <f>E123</f>
        <v>0</v>
      </c>
      <c r="I5" s="99" t="s">
        <v>25</v>
      </c>
      <c r="J5" s="87" t="s">
        <v>154</v>
      </c>
      <c r="K5" s="86"/>
      <c r="L5" s="86"/>
      <c r="M5" s="86"/>
      <c r="N5" s="85"/>
      <c r="O5" s="9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</row>
    <row r="6" spans="1:27" ht="16.25" customHeight="1" thickBot="1" x14ac:dyDescent="0.25">
      <c r="A6" s="109"/>
      <c r="B6" s="109" t="s">
        <v>326</v>
      </c>
      <c r="C6" s="105"/>
      <c r="D6" s="105"/>
      <c r="E6" s="177">
        <f>SUM(Introduction!E47:F49)+SUM(Introduction!E52:F52)</f>
        <v>0</v>
      </c>
      <c r="F6" s="105"/>
      <c r="G6" s="98"/>
      <c r="H6" s="97"/>
      <c r="I6" s="96"/>
      <c r="J6" s="96"/>
      <c r="K6" s="96"/>
      <c r="L6" s="96"/>
      <c r="M6" s="96"/>
      <c r="N6" s="96"/>
      <c r="O6" s="9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</row>
    <row r="7" spans="1:27" ht="16.25" customHeight="1" thickBot="1" x14ac:dyDescent="0.25">
      <c r="A7" s="109"/>
      <c r="B7" s="109" t="s">
        <v>250</v>
      </c>
      <c r="C7" s="105"/>
      <c r="D7" s="105"/>
      <c r="E7" s="177">
        <f>SUM(Introduction!E54:F54)</f>
        <v>0</v>
      </c>
      <c r="F7" s="105"/>
      <c r="G7" s="230" t="s">
        <v>158</v>
      </c>
      <c r="H7" s="231"/>
      <c r="I7" s="231"/>
      <c r="J7" s="231"/>
      <c r="K7" s="231"/>
      <c r="L7" s="231"/>
      <c r="M7" s="231"/>
      <c r="N7" s="231"/>
      <c r="O7" s="232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</row>
    <row r="8" spans="1:27" ht="13.25" customHeight="1" x14ac:dyDescent="0.1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</row>
    <row r="9" spans="1:27" ht="13.25" customHeight="1" x14ac:dyDescent="0.2">
      <c r="A9" s="106" t="s">
        <v>249</v>
      </c>
      <c r="B9" s="106"/>
      <c r="C9" s="110"/>
      <c r="D9" s="106"/>
      <c r="E9" s="106"/>
      <c r="F9" s="106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</row>
    <row r="10" spans="1:27" s="94" customFormat="1" ht="13.25" customHeight="1" x14ac:dyDescent="0.3">
      <c r="A10" s="107" t="s">
        <v>248</v>
      </c>
      <c r="B10" s="107"/>
      <c r="C10" s="111"/>
      <c r="D10" s="107"/>
      <c r="E10" s="196">
        <f>C11+C12</f>
        <v>0</v>
      </c>
      <c r="F10" s="107"/>
      <c r="G10" s="107"/>
      <c r="H10" s="107"/>
      <c r="I10" s="107"/>
      <c r="J10" s="105"/>
      <c r="K10" s="105"/>
      <c r="L10" s="105"/>
      <c r="M10" s="105"/>
      <c r="N10" s="105"/>
      <c r="O10" s="105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</row>
    <row r="11" spans="1:27" ht="13.25" customHeight="1" x14ac:dyDescent="0.2">
      <c r="A11" s="105"/>
      <c r="B11" s="105" t="s">
        <v>247</v>
      </c>
      <c r="C11" s="119">
        <v>0</v>
      </c>
      <c r="D11" s="105"/>
      <c r="E11" s="105" t="s">
        <v>25</v>
      </c>
      <c r="F11" s="105"/>
      <c r="G11" s="105"/>
      <c r="H11" s="117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</row>
    <row r="12" spans="1:27" ht="13.25" customHeight="1" x14ac:dyDescent="0.15">
      <c r="A12" s="105"/>
      <c r="B12" s="105" t="s">
        <v>246</v>
      </c>
      <c r="C12" s="119">
        <v>0</v>
      </c>
      <c r="D12" s="105"/>
      <c r="E12" s="105"/>
      <c r="F12" s="105"/>
      <c r="G12" s="105"/>
      <c r="H12" s="107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</row>
    <row r="13" spans="1:27" ht="13.25" customHeight="1" x14ac:dyDescent="0.15">
      <c r="A13" s="105"/>
      <c r="B13" s="105"/>
      <c r="C13" s="113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</row>
    <row r="14" spans="1:27" ht="13.25" customHeight="1" x14ac:dyDescent="0.3">
      <c r="A14" s="107" t="s">
        <v>245</v>
      </c>
      <c r="B14" s="107"/>
      <c r="C14" s="118"/>
      <c r="D14" s="107"/>
      <c r="E14" s="196">
        <f>SUM(C15:C20)</f>
        <v>0</v>
      </c>
      <c r="F14" s="107"/>
      <c r="G14" s="108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</row>
    <row r="15" spans="1:27" ht="13.25" customHeight="1" x14ac:dyDescent="0.15">
      <c r="A15" s="105"/>
      <c r="B15" s="105" t="s">
        <v>244</v>
      </c>
      <c r="C15" s="119">
        <v>0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</row>
    <row r="16" spans="1:27" ht="13.25" customHeight="1" x14ac:dyDescent="0.15">
      <c r="A16" s="105"/>
      <c r="B16" s="105" t="s">
        <v>243</v>
      </c>
      <c r="C16" s="119">
        <v>0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</row>
    <row r="17" spans="1:27" ht="13.25" customHeight="1" x14ac:dyDescent="0.15">
      <c r="A17" s="105"/>
      <c r="B17" s="105" t="s">
        <v>242</v>
      </c>
      <c r="C17" s="119">
        <v>0</v>
      </c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</row>
    <row r="18" spans="1:27" s="94" customFormat="1" ht="13.25" customHeight="1" x14ac:dyDescent="0.15">
      <c r="A18" s="105"/>
      <c r="B18" s="105" t="s">
        <v>241</v>
      </c>
      <c r="C18" s="119">
        <v>0</v>
      </c>
      <c r="D18" s="105"/>
      <c r="E18" s="108"/>
      <c r="F18" s="108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</row>
    <row r="19" spans="1:27" ht="13.25" customHeight="1" x14ac:dyDescent="0.15">
      <c r="A19" s="105"/>
      <c r="B19" s="105" t="s">
        <v>240</v>
      </c>
      <c r="C19" s="119">
        <v>0</v>
      </c>
      <c r="D19" s="105"/>
      <c r="E19" s="108"/>
      <c r="F19" s="108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spans="1:27" ht="13.25" customHeight="1" x14ac:dyDescent="0.15">
      <c r="A20" s="105"/>
      <c r="B20" s="105" t="s">
        <v>239</v>
      </c>
      <c r="C20" s="119">
        <v>0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</row>
    <row r="21" spans="1:27" ht="13.25" customHeight="1" x14ac:dyDescent="0.15">
      <c r="A21" s="105"/>
      <c r="B21" s="105"/>
      <c r="C21" s="113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</row>
    <row r="22" spans="1:27" ht="13.25" customHeight="1" x14ac:dyDescent="0.15">
      <c r="A22" s="107" t="s">
        <v>238</v>
      </c>
      <c r="B22" s="107"/>
      <c r="C22" s="118"/>
      <c r="D22" s="107"/>
      <c r="E22" s="195">
        <f>SUM(C23:C31)</f>
        <v>0</v>
      </c>
      <c r="F22" s="107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</row>
    <row r="23" spans="1:27" ht="13.25" customHeight="1" x14ac:dyDescent="0.15">
      <c r="A23" s="105"/>
      <c r="B23" s="105" t="s">
        <v>76</v>
      </c>
      <c r="C23" s="119">
        <v>0</v>
      </c>
      <c r="D23" s="105"/>
      <c r="E23" s="113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</row>
    <row r="24" spans="1:27" ht="13.25" customHeight="1" x14ac:dyDescent="0.15">
      <c r="A24" s="105"/>
      <c r="B24" s="105" t="s">
        <v>237</v>
      </c>
      <c r="C24" s="119">
        <v>0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</row>
    <row r="25" spans="1:27" ht="13.25" customHeight="1" x14ac:dyDescent="0.15">
      <c r="A25" s="105"/>
      <c r="B25" s="105" t="s">
        <v>236</v>
      </c>
      <c r="C25" s="119">
        <v>0</v>
      </c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</row>
    <row r="26" spans="1:27" ht="13.25" customHeight="1" x14ac:dyDescent="0.15">
      <c r="A26" s="105"/>
      <c r="B26" s="105" t="s">
        <v>235</v>
      </c>
      <c r="C26" s="119">
        <v>0</v>
      </c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</row>
    <row r="27" spans="1:27" ht="13.25" customHeight="1" x14ac:dyDescent="0.15">
      <c r="A27" s="105"/>
      <c r="B27" s="105" t="s">
        <v>234</v>
      </c>
      <c r="C27" s="119">
        <v>0</v>
      </c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</row>
    <row r="28" spans="1:27" ht="13.25" customHeight="1" x14ac:dyDescent="0.15">
      <c r="A28" s="105"/>
      <c r="B28" s="105" t="s">
        <v>233</v>
      </c>
      <c r="C28" s="119">
        <v>0</v>
      </c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</row>
    <row r="29" spans="1:27" s="94" customFormat="1" ht="13.25" customHeight="1" x14ac:dyDescent="0.15">
      <c r="A29" s="105"/>
      <c r="B29" s="105" t="s">
        <v>232</v>
      </c>
      <c r="C29" s="119">
        <v>0</v>
      </c>
      <c r="D29" s="105"/>
      <c r="E29" s="105"/>
      <c r="F29" s="105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</row>
    <row r="30" spans="1:27" ht="13.25" customHeight="1" x14ac:dyDescent="0.15">
      <c r="A30" s="105"/>
      <c r="B30" s="105" t="s">
        <v>161</v>
      </c>
      <c r="C30" s="119">
        <v>0</v>
      </c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</row>
    <row r="31" spans="1:27" ht="13.25" customHeight="1" x14ac:dyDescent="0.15">
      <c r="A31" s="105"/>
      <c r="B31" s="105" t="s">
        <v>161</v>
      </c>
      <c r="C31" s="119">
        <v>0</v>
      </c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</row>
    <row r="32" spans="1:27" ht="13.25" customHeight="1" x14ac:dyDescent="0.15">
      <c r="A32" s="105"/>
      <c r="B32" s="105"/>
      <c r="C32" s="113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</row>
    <row r="33" spans="1:27" ht="13.25" customHeight="1" x14ac:dyDescent="0.15">
      <c r="A33" s="107" t="s">
        <v>14</v>
      </c>
      <c r="B33" s="107"/>
      <c r="C33" s="118"/>
      <c r="D33" s="107"/>
      <c r="E33" s="195">
        <f>SUM(C34:C41)</f>
        <v>0</v>
      </c>
      <c r="F33" s="107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</row>
    <row r="34" spans="1:27" ht="13.25" customHeight="1" x14ac:dyDescent="0.15">
      <c r="A34" s="105"/>
      <c r="B34" s="105" t="s">
        <v>231</v>
      </c>
      <c r="C34" s="119">
        <v>0</v>
      </c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</row>
    <row r="35" spans="1:27" ht="13.25" customHeight="1" x14ac:dyDescent="0.15">
      <c r="A35" s="105"/>
      <c r="B35" s="105" t="s">
        <v>230</v>
      </c>
      <c r="C35" s="119">
        <v>0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</row>
    <row r="36" spans="1:27" ht="13.25" customHeight="1" x14ac:dyDescent="0.15">
      <c r="A36" s="105"/>
      <c r="B36" s="105" t="s">
        <v>229</v>
      </c>
      <c r="C36" s="119">
        <v>0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</row>
    <row r="37" spans="1:27" ht="13.25" customHeight="1" x14ac:dyDescent="0.15">
      <c r="A37" s="105"/>
      <c r="B37" s="105" t="s">
        <v>228</v>
      </c>
      <c r="C37" s="119">
        <v>0</v>
      </c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</row>
    <row r="38" spans="1:27" ht="13.25" customHeight="1" x14ac:dyDescent="0.15">
      <c r="A38" s="105"/>
      <c r="B38" s="105" t="s">
        <v>227</v>
      </c>
      <c r="C38" s="119">
        <v>0</v>
      </c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</row>
    <row r="39" spans="1:27" s="94" customFormat="1" ht="13.25" customHeight="1" x14ac:dyDescent="0.15">
      <c r="A39" s="105"/>
      <c r="B39" s="105" t="s">
        <v>226</v>
      </c>
      <c r="C39" s="119">
        <v>0</v>
      </c>
      <c r="D39" s="105"/>
      <c r="E39" s="105"/>
      <c r="F39" s="105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</row>
    <row r="40" spans="1:27" ht="13.25" customHeight="1" x14ac:dyDescent="0.15">
      <c r="A40" s="105"/>
      <c r="B40" s="105" t="s">
        <v>225</v>
      </c>
      <c r="C40" s="119">
        <v>0</v>
      </c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</row>
    <row r="41" spans="1:27" ht="13.25" customHeight="1" x14ac:dyDescent="0.15">
      <c r="A41" s="105"/>
      <c r="B41" s="105" t="s">
        <v>224</v>
      </c>
      <c r="C41" s="119">
        <v>0</v>
      </c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</row>
    <row r="42" spans="1:27" ht="13.25" customHeight="1" x14ac:dyDescent="0.15">
      <c r="A42" s="105"/>
      <c r="B42" s="105"/>
      <c r="C42" s="113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</row>
    <row r="43" spans="1:27" s="94" customFormat="1" ht="13.25" customHeight="1" x14ac:dyDescent="0.15">
      <c r="A43" s="107" t="s">
        <v>223</v>
      </c>
      <c r="B43" s="107"/>
      <c r="C43" s="118"/>
      <c r="D43" s="107"/>
      <c r="E43" s="195">
        <f>+C44+C45</f>
        <v>0</v>
      </c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</row>
    <row r="44" spans="1:27" ht="13.25" customHeight="1" x14ac:dyDescent="0.15">
      <c r="A44" s="105"/>
      <c r="B44" s="105" t="s">
        <v>222</v>
      </c>
      <c r="C44" s="119">
        <v>0</v>
      </c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</row>
    <row r="45" spans="1:27" ht="13.25" customHeight="1" x14ac:dyDescent="0.15">
      <c r="A45" s="105"/>
      <c r="B45" s="105" t="s">
        <v>221</v>
      </c>
      <c r="C45" s="119">
        <v>0</v>
      </c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</row>
    <row r="46" spans="1:27" ht="13.25" customHeight="1" x14ac:dyDescent="0.15">
      <c r="A46" s="105"/>
      <c r="B46" s="105"/>
      <c r="C46" s="113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</row>
    <row r="47" spans="1:27" ht="13.25" customHeight="1" x14ac:dyDescent="0.15">
      <c r="A47" s="107" t="s">
        <v>220</v>
      </c>
      <c r="B47" s="107"/>
      <c r="C47" s="118"/>
      <c r="D47" s="107"/>
      <c r="E47" s="195">
        <f>SUM(C48:C54)</f>
        <v>0</v>
      </c>
      <c r="F47" s="107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</row>
    <row r="48" spans="1:27" ht="13.25" customHeight="1" x14ac:dyDescent="0.15">
      <c r="A48" s="105"/>
      <c r="B48" s="105" t="s">
        <v>219</v>
      </c>
      <c r="C48" s="119">
        <v>0</v>
      </c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</row>
    <row r="49" spans="1:27" ht="13.25" customHeight="1" x14ac:dyDescent="0.15">
      <c r="A49" s="105"/>
      <c r="B49" s="105" t="s">
        <v>218</v>
      </c>
      <c r="C49" s="119">
        <v>0</v>
      </c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</row>
    <row r="50" spans="1:27" ht="13.25" customHeight="1" x14ac:dyDescent="0.15">
      <c r="A50" s="105"/>
      <c r="B50" s="105" t="s">
        <v>217</v>
      </c>
      <c r="C50" s="119">
        <v>0</v>
      </c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</row>
    <row r="51" spans="1:27" ht="13.25" customHeight="1" x14ac:dyDescent="0.15">
      <c r="A51" s="105"/>
      <c r="B51" s="105" t="s">
        <v>216</v>
      </c>
      <c r="C51" s="119">
        <v>0</v>
      </c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</row>
    <row r="52" spans="1:27" s="94" customFormat="1" ht="13.25" customHeight="1" x14ac:dyDescent="0.15">
      <c r="A52" s="105"/>
      <c r="B52" s="105" t="s">
        <v>215</v>
      </c>
      <c r="C52" s="119">
        <v>0</v>
      </c>
      <c r="D52" s="105"/>
      <c r="E52" s="105"/>
      <c r="F52" s="105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</row>
    <row r="53" spans="1:27" ht="13.25" customHeight="1" x14ac:dyDescent="0.15">
      <c r="A53" s="105"/>
      <c r="B53" s="105" t="s">
        <v>214</v>
      </c>
      <c r="C53" s="119">
        <v>0</v>
      </c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</row>
    <row r="54" spans="1:27" ht="13.25" customHeight="1" x14ac:dyDescent="0.15">
      <c r="A54" s="105"/>
      <c r="B54" s="105" t="s">
        <v>213</v>
      </c>
      <c r="C54" s="119">
        <v>0</v>
      </c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</row>
    <row r="55" spans="1:27" ht="13.25" customHeight="1" x14ac:dyDescent="0.15">
      <c r="A55" s="105"/>
      <c r="B55" s="105"/>
      <c r="C55" s="113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</row>
    <row r="56" spans="1:27" ht="13.25" customHeight="1" x14ac:dyDescent="0.15">
      <c r="A56" s="107" t="s">
        <v>212</v>
      </c>
      <c r="B56" s="107"/>
      <c r="C56" s="118"/>
      <c r="D56" s="107"/>
      <c r="E56" s="195">
        <f>SUM(C57:C59)</f>
        <v>0</v>
      </c>
      <c r="F56" s="107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</row>
    <row r="57" spans="1:27" s="94" customFormat="1" ht="13.25" customHeight="1" x14ac:dyDescent="0.15">
      <c r="A57" s="105"/>
      <c r="B57" s="105" t="s">
        <v>211</v>
      </c>
      <c r="C57" s="119">
        <v>0</v>
      </c>
      <c r="D57" s="105"/>
      <c r="E57" s="105"/>
      <c r="F57" s="105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</row>
    <row r="58" spans="1:27" ht="13.25" customHeight="1" x14ac:dyDescent="0.15">
      <c r="A58" s="105"/>
      <c r="B58" s="105" t="s">
        <v>210</v>
      </c>
      <c r="C58" s="119">
        <v>0</v>
      </c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</row>
    <row r="59" spans="1:27" ht="13.25" customHeight="1" x14ac:dyDescent="0.15">
      <c r="A59" s="105"/>
      <c r="B59" s="105" t="s">
        <v>209</v>
      </c>
      <c r="C59" s="119">
        <v>0</v>
      </c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</row>
    <row r="60" spans="1:27" ht="13.25" customHeight="1" x14ac:dyDescent="0.15">
      <c r="A60" s="105"/>
      <c r="B60" s="105"/>
      <c r="C60" s="113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</row>
    <row r="61" spans="1:27" ht="13.25" customHeight="1" x14ac:dyDescent="0.15">
      <c r="A61" s="107" t="s">
        <v>208</v>
      </c>
      <c r="B61" s="107"/>
      <c r="C61" s="118"/>
      <c r="D61" s="107"/>
      <c r="E61" s="195">
        <f>SUM(C62:C69)</f>
        <v>0</v>
      </c>
      <c r="F61" s="107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</row>
    <row r="62" spans="1:27" ht="13.25" customHeight="1" x14ac:dyDescent="0.15">
      <c r="A62" s="105"/>
      <c r="B62" s="105" t="s">
        <v>207</v>
      </c>
      <c r="C62" s="119">
        <v>0</v>
      </c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</row>
    <row r="63" spans="1:27" ht="13.25" customHeight="1" x14ac:dyDescent="0.15">
      <c r="A63" s="105"/>
      <c r="B63" s="105" t="s">
        <v>206</v>
      </c>
      <c r="C63" s="119">
        <v>0</v>
      </c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</row>
    <row r="64" spans="1:27" ht="13.25" customHeight="1" x14ac:dyDescent="0.15">
      <c r="A64" s="105"/>
      <c r="B64" s="105" t="s">
        <v>205</v>
      </c>
      <c r="C64" s="119">
        <v>0</v>
      </c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</row>
    <row r="65" spans="1:27" ht="13.25" customHeight="1" x14ac:dyDescent="0.15">
      <c r="A65" s="105"/>
      <c r="B65" s="105" t="s">
        <v>204</v>
      </c>
      <c r="C65" s="119">
        <v>0</v>
      </c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</row>
    <row r="66" spans="1:27" ht="13.25" customHeight="1" x14ac:dyDescent="0.15">
      <c r="A66" s="105"/>
      <c r="B66" s="105" t="s">
        <v>203</v>
      </c>
      <c r="C66" s="119">
        <v>0</v>
      </c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</row>
    <row r="67" spans="1:27" s="94" customFormat="1" ht="13.25" customHeight="1" x14ac:dyDescent="0.15">
      <c r="A67" s="105"/>
      <c r="B67" s="105" t="s">
        <v>202</v>
      </c>
      <c r="C67" s="119">
        <v>0</v>
      </c>
      <c r="D67" s="105"/>
      <c r="E67" s="105"/>
      <c r="F67" s="105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</row>
    <row r="68" spans="1:27" ht="13.25" customHeight="1" x14ac:dyDescent="0.15">
      <c r="A68" s="105"/>
      <c r="B68" s="105" t="s">
        <v>161</v>
      </c>
      <c r="C68" s="119">
        <v>0</v>
      </c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</row>
    <row r="69" spans="1:27" ht="13.25" customHeight="1" x14ac:dyDescent="0.15">
      <c r="A69" s="105"/>
      <c r="B69" s="105" t="s">
        <v>161</v>
      </c>
      <c r="C69" s="119">
        <v>0</v>
      </c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</row>
    <row r="70" spans="1:27" ht="13.25" customHeight="1" x14ac:dyDescent="0.15">
      <c r="A70" s="105"/>
      <c r="B70" s="105"/>
      <c r="C70" s="113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</row>
    <row r="71" spans="1:27" ht="13.25" customHeight="1" x14ac:dyDescent="0.15">
      <c r="A71" s="107" t="s">
        <v>201</v>
      </c>
      <c r="B71" s="107"/>
      <c r="C71" s="118"/>
      <c r="D71" s="107"/>
      <c r="E71" s="195">
        <f>SUM(C72:C88)</f>
        <v>0</v>
      </c>
      <c r="F71" s="107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</row>
    <row r="72" spans="1:27" ht="13.25" customHeight="1" x14ac:dyDescent="0.15">
      <c r="A72" s="105"/>
      <c r="B72" s="105" t="s">
        <v>200</v>
      </c>
      <c r="C72" s="119">
        <v>0</v>
      </c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</row>
    <row r="73" spans="1:27" ht="13.25" customHeight="1" x14ac:dyDescent="0.15">
      <c r="A73" s="105"/>
      <c r="B73" s="105" t="s">
        <v>199</v>
      </c>
      <c r="C73" s="119">
        <v>0</v>
      </c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</row>
    <row r="74" spans="1:27" ht="13.25" customHeight="1" x14ac:dyDescent="0.15">
      <c r="A74" s="105"/>
      <c r="B74" s="105" t="s">
        <v>198</v>
      </c>
      <c r="C74" s="119">
        <v>0</v>
      </c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</row>
    <row r="75" spans="1:27" ht="13.25" customHeight="1" x14ac:dyDescent="0.15">
      <c r="A75" s="105"/>
      <c r="B75" s="105" t="s">
        <v>197</v>
      </c>
      <c r="C75" s="119">
        <v>0</v>
      </c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</row>
    <row r="76" spans="1:27" ht="13.25" customHeight="1" x14ac:dyDescent="0.15">
      <c r="A76" s="105"/>
      <c r="B76" s="105" t="s">
        <v>196</v>
      </c>
      <c r="C76" s="119">
        <v>0</v>
      </c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</row>
    <row r="77" spans="1:27" ht="13.25" customHeight="1" x14ac:dyDescent="0.15">
      <c r="A77" s="105"/>
      <c r="B77" s="105" t="s">
        <v>195</v>
      </c>
      <c r="C77" s="119">
        <v>0</v>
      </c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</row>
    <row r="78" spans="1:27" ht="13.25" customHeight="1" x14ac:dyDescent="0.15">
      <c r="A78" s="105"/>
      <c r="B78" s="105" t="s">
        <v>194</v>
      </c>
      <c r="C78" s="119">
        <v>0</v>
      </c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</row>
    <row r="79" spans="1:27" ht="13.25" customHeight="1" x14ac:dyDescent="0.15">
      <c r="A79" s="105"/>
      <c r="B79" s="105" t="s">
        <v>193</v>
      </c>
      <c r="C79" s="119">
        <v>0</v>
      </c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</row>
    <row r="80" spans="1:27" ht="13.25" customHeight="1" x14ac:dyDescent="0.15">
      <c r="A80" s="105"/>
      <c r="B80" s="105" t="s">
        <v>192</v>
      </c>
      <c r="C80" s="119">
        <v>0</v>
      </c>
      <c r="D80" s="105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  <c r="AA80" s="105"/>
    </row>
    <row r="81" spans="1:27" ht="13.25" customHeight="1" x14ac:dyDescent="0.15">
      <c r="A81" s="105"/>
      <c r="B81" s="105" t="s">
        <v>191</v>
      </c>
      <c r="C81" s="119">
        <v>0</v>
      </c>
      <c r="D81" s="105"/>
      <c r="E81" s="114" t="s">
        <v>189</v>
      </c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  <c r="AA81" s="105"/>
    </row>
    <row r="82" spans="1:27" ht="13.25" customHeight="1" x14ac:dyDescent="0.15">
      <c r="A82" s="105"/>
      <c r="B82" s="105" t="s">
        <v>190</v>
      </c>
      <c r="C82" s="119">
        <v>0</v>
      </c>
      <c r="D82" s="105"/>
      <c r="E82" s="114" t="s">
        <v>189</v>
      </c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</row>
    <row r="83" spans="1:27" ht="13.25" customHeight="1" x14ac:dyDescent="0.15">
      <c r="A83" s="105"/>
      <c r="B83" s="105" t="s">
        <v>188</v>
      </c>
      <c r="C83" s="119">
        <v>0</v>
      </c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</row>
    <row r="84" spans="1:27" ht="13.25" customHeight="1" x14ac:dyDescent="0.15">
      <c r="A84" s="105"/>
      <c r="B84" s="105" t="s">
        <v>161</v>
      </c>
      <c r="C84" s="119">
        <v>0</v>
      </c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</row>
    <row r="85" spans="1:27" ht="13.25" customHeight="1" x14ac:dyDescent="0.15">
      <c r="A85" s="105"/>
      <c r="B85" s="105" t="s">
        <v>187</v>
      </c>
      <c r="C85" s="119">
        <v>0</v>
      </c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</row>
    <row r="86" spans="1:27" s="94" customFormat="1" ht="13.25" customHeight="1" x14ac:dyDescent="0.15">
      <c r="A86" s="105"/>
      <c r="B86" s="105" t="s">
        <v>186</v>
      </c>
      <c r="C86" s="119">
        <v>0</v>
      </c>
      <c r="D86" s="105"/>
      <c r="E86" s="105"/>
      <c r="F86" s="105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</row>
    <row r="87" spans="1:27" ht="13.25" customHeight="1" x14ac:dyDescent="0.15">
      <c r="A87" s="105"/>
      <c r="B87" s="105" t="s">
        <v>185</v>
      </c>
      <c r="C87" s="119">
        <v>0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</row>
    <row r="88" spans="1:27" ht="13.25" customHeight="1" x14ac:dyDescent="0.15">
      <c r="A88" s="105"/>
      <c r="B88" s="105" t="s">
        <v>184</v>
      </c>
      <c r="C88" s="119">
        <v>0</v>
      </c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</row>
    <row r="89" spans="1:27" ht="13.25" customHeight="1" x14ac:dyDescent="0.15">
      <c r="A89" s="105"/>
      <c r="B89" s="105"/>
      <c r="C89" s="113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</row>
    <row r="90" spans="1:27" s="94" customFormat="1" ht="13.25" customHeight="1" x14ac:dyDescent="0.15">
      <c r="A90" s="107" t="s">
        <v>183</v>
      </c>
      <c r="B90" s="107"/>
      <c r="C90" s="118"/>
      <c r="D90" s="107"/>
      <c r="E90" s="195">
        <f>+C91+C92</f>
        <v>0</v>
      </c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</row>
    <row r="91" spans="1:27" ht="13.25" customHeight="1" x14ac:dyDescent="0.15">
      <c r="A91" s="105"/>
      <c r="B91" s="105" t="s">
        <v>182</v>
      </c>
      <c r="C91" s="119">
        <v>0</v>
      </c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</row>
    <row r="92" spans="1:27" ht="13.25" customHeight="1" x14ac:dyDescent="0.15">
      <c r="A92" s="105"/>
      <c r="B92" s="105" t="s">
        <v>181</v>
      </c>
      <c r="C92" s="119">
        <v>0</v>
      </c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</row>
    <row r="93" spans="1:27" ht="13.25" customHeight="1" x14ac:dyDescent="0.15">
      <c r="A93" s="105"/>
      <c r="B93" s="105"/>
      <c r="C93" s="113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</row>
    <row r="94" spans="1:27" ht="13.25" customHeight="1" x14ac:dyDescent="0.15">
      <c r="A94" s="107" t="s">
        <v>180</v>
      </c>
      <c r="B94" s="107"/>
      <c r="C94" s="118"/>
      <c r="D94" s="107"/>
      <c r="E94" s="195">
        <f>SUM(C95:C118)</f>
        <v>0</v>
      </c>
      <c r="F94" s="107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</row>
    <row r="95" spans="1:27" ht="13.25" customHeight="1" x14ac:dyDescent="0.15">
      <c r="A95" s="105"/>
      <c r="B95" s="105" t="s">
        <v>179</v>
      </c>
      <c r="C95" s="119">
        <v>0</v>
      </c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</row>
    <row r="96" spans="1:27" ht="13.25" customHeight="1" x14ac:dyDescent="0.15">
      <c r="A96" s="105"/>
      <c r="B96" s="105" t="s">
        <v>178</v>
      </c>
      <c r="C96" s="119">
        <v>0</v>
      </c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</row>
    <row r="97" spans="1:27" ht="13.25" customHeight="1" x14ac:dyDescent="0.15">
      <c r="A97" s="105"/>
      <c r="B97" s="105" t="s">
        <v>177</v>
      </c>
      <c r="C97" s="119">
        <v>0</v>
      </c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</row>
    <row r="98" spans="1:27" ht="13.25" customHeight="1" x14ac:dyDescent="0.15">
      <c r="A98" s="105"/>
      <c r="B98" s="105" t="s">
        <v>176</v>
      </c>
      <c r="C98" s="119">
        <v>0</v>
      </c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</row>
    <row r="99" spans="1:27" ht="13.25" customHeight="1" x14ac:dyDescent="0.15">
      <c r="A99" s="105"/>
      <c r="B99" s="105" t="s">
        <v>175</v>
      </c>
      <c r="C99" s="119">
        <v>0</v>
      </c>
      <c r="D99" s="105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</row>
    <row r="100" spans="1:27" ht="13.25" customHeight="1" x14ac:dyDescent="0.15">
      <c r="A100" s="105"/>
      <c r="B100" s="105" t="s">
        <v>174</v>
      </c>
      <c r="C100" s="119">
        <v>0</v>
      </c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</row>
    <row r="101" spans="1:27" ht="13.25" customHeight="1" x14ac:dyDescent="0.15">
      <c r="A101" s="105"/>
      <c r="B101" s="105" t="s">
        <v>173</v>
      </c>
      <c r="C101" s="119">
        <v>0</v>
      </c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</row>
    <row r="102" spans="1:27" ht="13.25" customHeight="1" x14ac:dyDescent="0.15">
      <c r="A102" s="105"/>
      <c r="B102" s="105" t="s">
        <v>172</v>
      </c>
      <c r="C102" s="119">
        <v>0</v>
      </c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</row>
    <row r="103" spans="1:27" ht="13.25" customHeight="1" x14ac:dyDescent="0.15">
      <c r="A103" s="105"/>
      <c r="B103" s="105" t="s">
        <v>171</v>
      </c>
      <c r="C103" s="119">
        <v>0</v>
      </c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</row>
    <row r="104" spans="1:27" ht="13.25" customHeight="1" x14ac:dyDescent="0.15">
      <c r="A104" s="105"/>
      <c r="B104" s="105" t="s">
        <v>170</v>
      </c>
      <c r="C104" s="119">
        <v>0</v>
      </c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</row>
    <row r="105" spans="1:27" ht="13.25" customHeight="1" x14ac:dyDescent="0.15">
      <c r="A105" s="105"/>
      <c r="B105" s="105" t="s">
        <v>169</v>
      </c>
      <c r="C105" s="119">
        <v>0</v>
      </c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105"/>
    </row>
    <row r="106" spans="1:27" ht="13.25" customHeight="1" x14ac:dyDescent="0.15">
      <c r="A106" s="105"/>
      <c r="B106" s="105" t="s">
        <v>168</v>
      </c>
      <c r="C106" s="119">
        <v>0</v>
      </c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</row>
    <row r="107" spans="1:27" ht="13.25" customHeight="1" x14ac:dyDescent="0.15">
      <c r="A107" s="105"/>
      <c r="B107" s="105" t="s">
        <v>167</v>
      </c>
      <c r="C107" s="119">
        <v>0</v>
      </c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</row>
    <row r="108" spans="1:27" ht="13.25" customHeight="1" x14ac:dyDescent="0.15">
      <c r="A108" s="105"/>
      <c r="B108" s="105" t="s">
        <v>166</v>
      </c>
      <c r="C108" s="119">
        <v>0</v>
      </c>
      <c r="D108" s="105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</row>
    <row r="109" spans="1:27" ht="13.25" customHeight="1" x14ac:dyDescent="0.15">
      <c r="A109" s="105"/>
      <c r="B109" s="105" t="s">
        <v>165</v>
      </c>
      <c r="C109" s="119">
        <v>0</v>
      </c>
      <c r="D109" s="105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</row>
    <row r="110" spans="1:27" ht="13.25" customHeight="1" x14ac:dyDescent="0.15">
      <c r="A110" s="105"/>
      <c r="B110" s="105" t="s">
        <v>164</v>
      </c>
      <c r="C110" s="119">
        <v>0</v>
      </c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</row>
    <row r="111" spans="1:27" ht="13.25" customHeight="1" x14ac:dyDescent="0.15">
      <c r="A111" s="105"/>
      <c r="B111" s="105" t="s">
        <v>163</v>
      </c>
      <c r="C111" s="119">
        <v>0</v>
      </c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</row>
    <row r="112" spans="1:27" ht="13.25" customHeight="1" x14ac:dyDescent="0.15">
      <c r="A112" s="105"/>
      <c r="B112" s="105" t="s">
        <v>162</v>
      </c>
      <c r="C112" s="119">
        <v>0</v>
      </c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</row>
    <row r="113" spans="1:27" ht="13.25" customHeight="1" x14ac:dyDescent="0.15">
      <c r="A113" s="105"/>
      <c r="B113" s="105" t="s">
        <v>161</v>
      </c>
      <c r="C113" s="119">
        <v>0</v>
      </c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</row>
    <row r="114" spans="1:27" ht="13.25" customHeight="1" x14ac:dyDescent="0.15">
      <c r="A114" s="105"/>
      <c r="B114" s="105" t="s">
        <v>161</v>
      </c>
      <c r="C114" s="119">
        <v>0</v>
      </c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</row>
    <row r="115" spans="1:27" ht="13.25" customHeight="1" x14ac:dyDescent="0.15">
      <c r="A115" s="105"/>
      <c r="B115" s="105" t="s">
        <v>161</v>
      </c>
      <c r="C115" s="119">
        <v>0</v>
      </c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</row>
    <row r="116" spans="1:27" ht="13.25" customHeight="1" x14ac:dyDescent="0.15">
      <c r="A116" s="105"/>
      <c r="B116" s="105" t="s">
        <v>161</v>
      </c>
      <c r="C116" s="119">
        <v>0</v>
      </c>
      <c r="D116" s="105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</row>
    <row r="117" spans="1:27" ht="13.25" customHeight="1" x14ac:dyDescent="0.15">
      <c r="A117" s="105"/>
      <c r="B117" s="105" t="s">
        <v>161</v>
      </c>
      <c r="C117" s="119">
        <v>0</v>
      </c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</row>
    <row r="118" spans="1:27" ht="13.25" customHeight="1" x14ac:dyDescent="0.15">
      <c r="A118" s="105"/>
      <c r="B118" s="105" t="s">
        <v>161</v>
      </c>
      <c r="C118" s="119">
        <v>0</v>
      </c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</row>
    <row r="119" spans="1:27" ht="13.25" customHeight="1" x14ac:dyDescent="0.15">
      <c r="A119" s="105"/>
      <c r="B119" s="105"/>
      <c r="C119" s="108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</row>
    <row r="120" spans="1:27" ht="13.25" customHeight="1" thickBot="1" x14ac:dyDescent="0.2">
      <c r="A120" s="105"/>
      <c r="B120" s="105"/>
      <c r="C120" s="108"/>
      <c r="D120" s="105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</row>
    <row r="121" spans="1:27" ht="13.25" customHeight="1" thickBot="1" x14ac:dyDescent="0.25">
      <c r="A121" s="105"/>
      <c r="B121" s="106" t="s">
        <v>160</v>
      </c>
      <c r="C121" s="173">
        <f>SUM(C11:C120)</f>
        <v>0</v>
      </c>
      <c r="D121" s="106"/>
      <c r="E121" s="174">
        <f>SUM(E10:E120)</f>
        <v>0</v>
      </c>
      <c r="F121" s="106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</row>
    <row r="122" spans="1:27" ht="13.25" customHeight="1" thickBot="1" x14ac:dyDescent="0.2">
      <c r="A122" s="105"/>
      <c r="B122" s="105"/>
      <c r="C122" s="108"/>
      <c r="D122" s="105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</row>
    <row r="123" spans="1:27" ht="13.25" customHeight="1" thickBot="1" x14ac:dyDescent="0.25">
      <c r="A123" s="105"/>
      <c r="B123" s="106" t="s">
        <v>159</v>
      </c>
      <c r="C123" s="110"/>
      <c r="D123" s="106"/>
      <c r="E123" s="175">
        <f>E7-E121</f>
        <v>0</v>
      </c>
      <c r="F123" s="106" t="s">
        <v>25</v>
      </c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</row>
    <row r="124" spans="1:27" ht="13.25" customHeight="1" x14ac:dyDescent="0.15">
      <c r="A124" s="105"/>
      <c r="B124" s="105"/>
      <c r="C124" s="108"/>
      <c r="D124" s="105"/>
      <c r="E124" s="108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</row>
    <row r="125" spans="1:27" ht="13.25" customHeight="1" x14ac:dyDescent="0.2">
      <c r="A125" s="105"/>
      <c r="B125" s="117" t="s">
        <v>158</v>
      </c>
      <c r="C125" s="108"/>
      <c r="D125" s="105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  <c r="AA125" s="105"/>
    </row>
    <row r="126" spans="1:27" ht="13.25" customHeight="1" thickBot="1" x14ac:dyDescent="0.2">
      <c r="A126" s="105"/>
      <c r="B126" s="105"/>
      <c r="C126" s="108"/>
      <c r="D126" s="105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  <c r="AA126" s="105"/>
    </row>
    <row r="127" spans="1:27" ht="13.25" customHeight="1" x14ac:dyDescent="0.15">
      <c r="A127" s="105"/>
      <c r="B127" s="233" t="s">
        <v>157</v>
      </c>
      <c r="C127" s="234"/>
      <c r="D127" s="234"/>
      <c r="E127" s="234"/>
      <c r="F127" s="23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  <c r="AA127" s="105"/>
    </row>
    <row r="128" spans="1:27" ht="13.25" customHeight="1" x14ac:dyDescent="0.15">
      <c r="A128" s="105"/>
      <c r="B128" s="93" t="s">
        <v>156</v>
      </c>
      <c r="C128" s="92"/>
      <c r="D128" s="92"/>
      <c r="E128" s="92"/>
      <c r="F128" s="91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</row>
    <row r="129" spans="1:27" ht="13.25" customHeight="1" x14ac:dyDescent="0.15">
      <c r="A129" s="105"/>
      <c r="B129" s="90" t="s">
        <v>155</v>
      </c>
      <c r="C129" s="89"/>
      <c r="D129" s="89"/>
      <c r="E129" s="89"/>
      <c r="F129" s="88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</row>
    <row r="130" spans="1:27" ht="13.25" customHeight="1" x14ac:dyDescent="0.15">
      <c r="A130" s="105"/>
      <c r="B130" s="87" t="s">
        <v>154</v>
      </c>
      <c r="C130" s="86"/>
      <c r="D130" s="86"/>
      <c r="E130" s="86"/>
      <c r="F130" s="8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</row>
    <row r="131" spans="1:27" ht="13" x14ac:dyDescent="0.15">
      <c r="A131" s="105"/>
      <c r="B131" s="105"/>
      <c r="C131" s="108"/>
      <c r="D131" s="105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</row>
    <row r="132" spans="1:27" ht="13" x14ac:dyDescent="0.15">
      <c r="A132" s="105"/>
      <c r="B132" s="105"/>
      <c r="C132" s="108"/>
      <c r="D132" s="105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</row>
    <row r="133" spans="1:27" ht="13" x14ac:dyDescent="0.15">
      <c r="A133" s="105"/>
      <c r="B133" s="105"/>
      <c r="C133" s="108"/>
      <c r="D133" s="105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</row>
    <row r="134" spans="1:27" ht="13" x14ac:dyDescent="0.15">
      <c r="A134" s="105"/>
      <c r="B134" s="105"/>
      <c r="C134" s="108"/>
      <c r="D134" s="105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</row>
    <row r="135" spans="1:27" ht="13" x14ac:dyDescent="0.15">
      <c r="A135" s="105"/>
      <c r="B135" s="105"/>
      <c r="C135" s="108"/>
      <c r="D135" s="105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</row>
    <row r="136" spans="1:27" ht="13" x14ac:dyDescent="0.15">
      <c r="A136" s="105"/>
      <c r="B136" s="105"/>
      <c r="C136" s="108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</row>
    <row r="137" spans="1:27" ht="13" x14ac:dyDescent="0.15">
      <c r="A137" s="105"/>
      <c r="B137" s="105"/>
      <c r="C137" s="108"/>
      <c r="D137" s="105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</row>
    <row r="138" spans="1:27" ht="13" x14ac:dyDescent="0.15">
      <c r="A138" s="105"/>
      <c r="B138" s="105"/>
      <c r="C138" s="108"/>
      <c r="D138" s="105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</row>
    <row r="139" spans="1:27" ht="13" x14ac:dyDescent="0.15">
      <c r="A139" s="105"/>
      <c r="B139" s="105"/>
      <c r="C139" s="108"/>
      <c r="D139" s="105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</row>
    <row r="140" spans="1:27" ht="13" x14ac:dyDescent="0.15">
      <c r="A140" s="105"/>
      <c r="B140" s="105"/>
      <c r="C140" s="108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</row>
    <row r="141" spans="1:27" ht="13" x14ac:dyDescent="0.15">
      <c r="A141" s="105"/>
      <c r="B141" s="105"/>
      <c r="C141" s="108"/>
      <c r="D141" s="105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</row>
    <row r="142" spans="1:27" ht="13" x14ac:dyDescent="0.15">
      <c r="A142" s="105"/>
      <c r="B142" s="105"/>
      <c r="C142" s="108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</row>
    <row r="143" spans="1:27" ht="13" x14ac:dyDescent="0.15">
      <c r="A143" s="105"/>
      <c r="B143" s="105"/>
      <c r="C143" s="108"/>
      <c r="D143" s="105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</row>
    <row r="144" spans="1:27" ht="13" x14ac:dyDescent="0.15">
      <c r="A144" s="105"/>
      <c r="B144" s="105"/>
      <c r="C144" s="108"/>
      <c r="D144" s="105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</row>
    <row r="145" spans="1:27" ht="13" x14ac:dyDescent="0.15">
      <c r="A145" s="105"/>
      <c r="B145" s="105"/>
      <c r="C145" s="108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</row>
    <row r="146" spans="1:27" ht="13" x14ac:dyDescent="0.15">
      <c r="A146" s="105"/>
      <c r="B146" s="105"/>
      <c r="C146" s="108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</row>
    <row r="147" spans="1:27" ht="13" x14ac:dyDescent="0.15">
      <c r="A147" s="105"/>
      <c r="B147" s="105"/>
      <c r="C147" s="108"/>
      <c r="D147" s="10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</row>
    <row r="148" spans="1:27" ht="13" x14ac:dyDescent="0.15">
      <c r="A148" s="105"/>
      <c r="B148" s="105"/>
      <c r="C148" s="108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</row>
    <row r="149" spans="1:27" ht="13" x14ac:dyDescent="0.15">
      <c r="A149" s="105"/>
      <c r="B149" s="105"/>
      <c r="C149" s="108"/>
      <c r="D149" s="105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  <c r="AA149" s="105"/>
    </row>
    <row r="150" spans="1:27" ht="13" x14ac:dyDescent="0.15">
      <c r="A150" s="105"/>
      <c r="B150" s="105"/>
      <c r="C150" s="108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  <c r="AA150" s="105"/>
    </row>
    <row r="151" spans="1:27" ht="13" x14ac:dyDescent="0.15">
      <c r="A151" s="105"/>
      <c r="B151" s="105"/>
      <c r="C151" s="108"/>
      <c r="D151" s="105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</row>
    <row r="152" spans="1:27" ht="13" x14ac:dyDescent="0.15">
      <c r="A152" s="105"/>
      <c r="B152" s="105"/>
      <c r="C152" s="108"/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  <c r="AA152" s="105"/>
    </row>
    <row r="153" spans="1:27" ht="13" x14ac:dyDescent="0.15">
      <c r="A153" s="105"/>
      <c r="B153" s="105"/>
      <c r="C153" s="108"/>
      <c r="D153" s="105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  <c r="AA153" s="105"/>
    </row>
    <row r="154" spans="1:27" ht="13" x14ac:dyDescent="0.15">
      <c r="A154" s="105"/>
      <c r="B154" s="105"/>
      <c r="C154" s="108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</row>
    <row r="155" spans="1:27" ht="13" x14ac:dyDescent="0.15">
      <c r="A155" s="105"/>
      <c r="B155" s="105"/>
      <c r="C155" s="108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  <c r="AA155" s="105"/>
    </row>
    <row r="156" spans="1:27" ht="13" x14ac:dyDescent="0.15">
      <c r="A156" s="105"/>
      <c r="B156" s="105"/>
      <c r="C156" s="108"/>
      <c r="D156" s="105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</row>
    <row r="157" spans="1:27" ht="13" x14ac:dyDescent="0.15">
      <c r="A157" s="105"/>
      <c r="B157" s="105"/>
      <c r="C157" s="108"/>
      <c r="D157" s="105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  <c r="AA157" s="105"/>
    </row>
    <row r="158" spans="1:27" ht="13" x14ac:dyDescent="0.15">
      <c r="A158" s="105"/>
      <c r="B158" s="105"/>
      <c r="C158" s="108"/>
      <c r="D158" s="105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  <c r="AA158" s="105"/>
    </row>
    <row r="159" spans="1:27" ht="13" x14ac:dyDescent="0.15">
      <c r="A159" s="105"/>
      <c r="B159" s="105"/>
      <c r="C159" s="108"/>
      <c r="D159" s="105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  <c r="AA159" s="105"/>
    </row>
    <row r="160" spans="1:27" ht="13" x14ac:dyDescent="0.15">
      <c r="A160" s="105"/>
      <c r="B160" s="105"/>
      <c r="C160" s="108"/>
      <c r="D160" s="105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  <c r="AA160" s="105"/>
    </row>
    <row r="161" spans="1:27" ht="13" x14ac:dyDescent="0.15">
      <c r="A161" s="105"/>
      <c r="B161" s="105"/>
      <c r="C161" s="108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</row>
    <row r="162" spans="1:27" ht="13" x14ac:dyDescent="0.15">
      <c r="A162" s="105"/>
      <c r="B162" s="105"/>
      <c r="C162" s="108"/>
      <c r="D162" s="105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  <c r="AA162" s="105"/>
    </row>
    <row r="163" spans="1:27" ht="13" x14ac:dyDescent="0.15">
      <c r="A163" s="105"/>
      <c r="B163" s="105"/>
      <c r="C163" s="108"/>
      <c r="D163" s="105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  <c r="AA163" s="105"/>
    </row>
    <row r="164" spans="1:27" ht="13" x14ac:dyDescent="0.15">
      <c r="A164" s="105"/>
      <c r="B164" s="105"/>
      <c r="C164" s="108"/>
      <c r="D164" s="105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  <c r="AA164" s="105"/>
    </row>
    <row r="165" spans="1:27" ht="12.5" customHeight="1" x14ac:dyDescent="0.15">
      <c r="A165" s="105"/>
      <c r="B165" s="105"/>
      <c r="C165" s="108"/>
      <c r="D165" s="105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</row>
    <row r="166" spans="1:27" ht="12.5" customHeight="1" x14ac:dyDescent="0.15">
      <c r="A166" s="105"/>
      <c r="B166" s="105"/>
      <c r="C166" s="108"/>
      <c r="D166" s="105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</row>
    <row r="167" spans="1:27" ht="12.5" customHeight="1" x14ac:dyDescent="0.15">
      <c r="A167" s="105"/>
      <c r="B167" s="105"/>
      <c r="C167" s="108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  <c r="AA167" s="105"/>
    </row>
    <row r="168" spans="1:27" ht="12.5" customHeight="1" x14ac:dyDescent="0.15">
      <c r="A168" s="105"/>
      <c r="B168" s="105"/>
      <c r="C168" s="108"/>
      <c r="D168" s="105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  <c r="AA168" s="105"/>
    </row>
  </sheetData>
  <sheetProtection algorithmName="SHA-512" hashValue="vS6Xf01E84bTGRSIV/mh8U11W0BjZ+RVLlHl3WWnnm7gSY4pIXpGoDSbvUtbBZnPfFitghVLsAOh00EpT6RyRw==" saltValue="1iY3QA76evfiQEK0Nf7+Qg==" spinCount="100000" sheet="1" objects="1" scenarios="1"/>
  <mergeCells count="2">
    <mergeCell ref="G7:O7"/>
    <mergeCell ref="B127:F127"/>
  </mergeCells>
  <conditionalFormatting sqref="H5 E123">
    <cfRule type="cellIs" dxfId="15" priority="1" stopIfTrue="1" operator="greaterThan">
      <formula>0</formula>
    </cfRule>
    <cfRule type="cellIs" dxfId="14" priority="2" stopIfTrue="1" operator="equal">
      <formula>0</formula>
    </cfRule>
    <cfRule type="cellIs" dxfId="13" priority="3" stopIfTrue="1" operator="lessThan">
      <formula>0</formula>
    </cfRule>
  </conditionalFormatting>
  <pageMargins left="0.75" right="0.75" top="1.31" bottom="0.56000000000000005" header="0.5" footer="0.5"/>
  <pageSetup scale="55" fitToWidth="2" fitToHeight="2" orientation="portrait" horizontalDpi="4294967293" r:id="rId1"/>
  <headerFooter alignWithMargins="0">
    <oddHeader>&amp;C&amp;"Arial,Bold"&amp;22ZERO-BASED SPENDING PLAN
(in Dollars)</oddHeader>
  </headerFooter>
  <rowBreaks count="1" manualBreakCount="1">
    <brk id="88" max="1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88F9-C426-48E5-95CC-75828D88D7BE}">
  <dimension ref="A1:P168"/>
  <sheetViews>
    <sheetView zoomScale="85" zoomScaleNormal="85" workbookViewId="0">
      <pane ySplit="7" topLeftCell="A8" activePane="bottomLeft" state="frozen"/>
      <selection pane="bottomLeft"/>
    </sheetView>
  </sheetViews>
  <sheetFormatPr baseColWidth="10" defaultColWidth="8.83203125" defaultRowHeight="12.5" customHeight="1" x14ac:dyDescent="0.15"/>
  <cols>
    <col min="1" max="1" width="4" style="105" customWidth="1"/>
    <col min="2" max="2" width="24.1640625" style="105" customWidth="1"/>
    <col min="3" max="3" width="11" style="105" customWidth="1"/>
    <col min="4" max="4" width="3" style="105" customWidth="1"/>
    <col min="5" max="5" width="14" style="105" customWidth="1"/>
    <col min="6" max="6" width="7.1640625" style="105" customWidth="1"/>
    <col min="7" max="7" width="17.1640625" style="105" bestFit="1" customWidth="1"/>
    <col min="8" max="8" width="13.5" style="105" customWidth="1"/>
    <col min="9" max="9" width="2.33203125" style="105" customWidth="1"/>
    <col min="10" max="10" width="31.83203125" style="105" customWidth="1"/>
    <col min="11" max="11" width="8.5" style="105" bestFit="1" customWidth="1"/>
    <col min="12" max="12" width="2.5" style="105" customWidth="1"/>
    <col min="13" max="14" width="11.1640625" style="105" bestFit="1" customWidth="1"/>
    <col min="15" max="15" width="40.5" style="105" bestFit="1" customWidth="1"/>
    <col min="16" max="256" width="8.83203125" style="105"/>
    <col min="257" max="257" width="4" style="105" customWidth="1"/>
    <col min="258" max="258" width="24.1640625" style="105" customWidth="1"/>
    <col min="259" max="259" width="11" style="105" customWidth="1"/>
    <col min="260" max="260" width="3" style="105" customWidth="1"/>
    <col min="261" max="261" width="14" style="105" customWidth="1"/>
    <col min="262" max="262" width="7.1640625" style="105" customWidth="1"/>
    <col min="263" max="263" width="17.1640625" style="105" bestFit="1" customWidth="1"/>
    <col min="264" max="264" width="13.5" style="105" customWidth="1"/>
    <col min="265" max="265" width="2.33203125" style="105" customWidth="1"/>
    <col min="266" max="266" width="31.83203125" style="105" customWidth="1"/>
    <col min="267" max="267" width="8.5" style="105" bestFit="1" customWidth="1"/>
    <col min="268" max="268" width="2.5" style="105" customWidth="1"/>
    <col min="269" max="270" width="11.1640625" style="105" bestFit="1" customWidth="1"/>
    <col min="271" max="271" width="40.5" style="105" bestFit="1" customWidth="1"/>
    <col min="272" max="512" width="8.83203125" style="105"/>
    <col min="513" max="513" width="4" style="105" customWidth="1"/>
    <col min="514" max="514" width="24.1640625" style="105" customWidth="1"/>
    <col min="515" max="515" width="11" style="105" customWidth="1"/>
    <col min="516" max="516" width="3" style="105" customWidth="1"/>
    <col min="517" max="517" width="14" style="105" customWidth="1"/>
    <col min="518" max="518" width="7.1640625" style="105" customWidth="1"/>
    <col min="519" max="519" width="17.1640625" style="105" bestFit="1" customWidth="1"/>
    <col min="520" max="520" width="13.5" style="105" customWidth="1"/>
    <col min="521" max="521" width="2.33203125" style="105" customWidth="1"/>
    <col min="522" max="522" width="31.83203125" style="105" customWidth="1"/>
    <col min="523" max="523" width="8.5" style="105" bestFit="1" customWidth="1"/>
    <col min="524" max="524" width="2.5" style="105" customWidth="1"/>
    <col min="525" max="526" width="11.1640625" style="105" bestFit="1" customWidth="1"/>
    <col min="527" max="527" width="40.5" style="105" bestFit="1" customWidth="1"/>
    <col min="528" max="768" width="8.83203125" style="105"/>
    <col min="769" max="769" width="4" style="105" customWidth="1"/>
    <col min="770" max="770" width="24.1640625" style="105" customWidth="1"/>
    <col min="771" max="771" width="11" style="105" customWidth="1"/>
    <col min="772" max="772" width="3" style="105" customWidth="1"/>
    <col min="773" max="773" width="14" style="105" customWidth="1"/>
    <col min="774" max="774" width="7.1640625" style="105" customWidth="1"/>
    <col min="775" max="775" width="17.1640625" style="105" bestFit="1" customWidth="1"/>
    <col min="776" max="776" width="13.5" style="105" customWidth="1"/>
    <col min="777" max="777" width="2.33203125" style="105" customWidth="1"/>
    <col min="778" max="778" width="31.83203125" style="105" customWidth="1"/>
    <col min="779" max="779" width="8.5" style="105" bestFit="1" customWidth="1"/>
    <col min="780" max="780" width="2.5" style="105" customWidth="1"/>
    <col min="781" max="782" width="11.1640625" style="105" bestFit="1" customWidth="1"/>
    <col min="783" max="783" width="40.5" style="105" bestFit="1" customWidth="1"/>
    <col min="784" max="1024" width="8.83203125" style="105"/>
    <col min="1025" max="1025" width="4" style="105" customWidth="1"/>
    <col min="1026" max="1026" width="24.1640625" style="105" customWidth="1"/>
    <col min="1027" max="1027" width="11" style="105" customWidth="1"/>
    <col min="1028" max="1028" width="3" style="105" customWidth="1"/>
    <col min="1029" max="1029" width="14" style="105" customWidth="1"/>
    <col min="1030" max="1030" width="7.1640625" style="105" customWidth="1"/>
    <col min="1031" max="1031" width="17.1640625" style="105" bestFit="1" customWidth="1"/>
    <col min="1032" max="1032" width="13.5" style="105" customWidth="1"/>
    <col min="1033" max="1033" width="2.33203125" style="105" customWidth="1"/>
    <col min="1034" max="1034" width="31.83203125" style="105" customWidth="1"/>
    <col min="1035" max="1035" width="8.5" style="105" bestFit="1" customWidth="1"/>
    <col min="1036" max="1036" width="2.5" style="105" customWidth="1"/>
    <col min="1037" max="1038" width="11.1640625" style="105" bestFit="1" customWidth="1"/>
    <col min="1039" max="1039" width="40.5" style="105" bestFit="1" customWidth="1"/>
    <col min="1040" max="1280" width="8.83203125" style="105"/>
    <col min="1281" max="1281" width="4" style="105" customWidth="1"/>
    <col min="1282" max="1282" width="24.1640625" style="105" customWidth="1"/>
    <col min="1283" max="1283" width="11" style="105" customWidth="1"/>
    <col min="1284" max="1284" width="3" style="105" customWidth="1"/>
    <col min="1285" max="1285" width="14" style="105" customWidth="1"/>
    <col min="1286" max="1286" width="7.1640625" style="105" customWidth="1"/>
    <col min="1287" max="1287" width="17.1640625" style="105" bestFit="1" customWidth="1"/>
    <col min="1288" max="1288" width="13.5" style="105" customWidth="1"/>
    <col min="1289" max="1289" width="2.33203125" style="105" customWidth="1"/>
    <col min="1290" max="1290" width="31.83203125" style="105" customWidth="1"/>
    <col min="1291" max="1291" width="8.5" style="105" bestFit="1" customWidth="1"/>
    <col min="1292" max="1292" width="2.5" style="105" customWidth="1"/>
    <col min="1293" max="1294" width="11.1640625" style="105" bestFit="1" customWidth="1"/>
    <col min="1295" max="1295" width="40.5" style="105" bestFit="1" customWidth="1"/>
    <col min="1296" max="1536" width="8.83203125" style="105"/>
    <col min="1537" max="1537" width="4" style="105" customWidth="1"/>
    <col min="1538" max="1538" width="24.1640625" style="105" customWidth="1"/>
    <col min="1539" max="1539" width="11" style="105" customWidth="1"/>
    <col min="1540" max="1540" width="3" style="105" customWidth="1"/>
    <col min="1541" max="1541" width="14" style="105" customWidth="1"/>
    <col min="1542" max="1542" width="7.1640625" style="105" customWidth="1"/>
    <col min="1543" max="1543" width="17.1640625" style="105" bestFit="1" customWidth="1"/>
    <col min="1544" max="1544" width="13.5" style="105" customWidth="1"/>
    <col min="1545" max="1545" width="2.33203125" style="105" customWidth="1"/>
    <col min="1546" max="1546" width="31.83203125" style="105" customWidth="1"/>
    <col min="1547" max="1547" width="8.5" style="105" bestFit="1" customWidth="1"/>
    <col min="1548" max="1548" width="2.5" style="105" customWidth="1"/>
    <col min="1549" max="1550" width="11.1640625" style="105" bestFit="1" customWidth="1"/>
    <col min="1551" max="1551" width="40.5" style="105" bestFit="1" customWidth="1"/>
    <col min="1552" max="1792" width="8.83203125" style="105"/>
    <col min="1793" max="1793" width="4" style="105" customWidth="1"/>
    <col min="1794" max="1794" width="24.1640625" style="105" customWidth="1"/>
    <col min="1795" max="1795" width="11" style="105" customWidth="1"/>
    <col min="1796" max="1796" width="3" style="105" customWidth="1"/>
    <col min="1797" max="1797" width="14" style="105" customWidth="1"/>
    <col min="1798" max="1798" width="7.1640625" style="105" customWidth="1"/>
    <col min="1799" max="1799" width="17.1640625" style="105" bestFit="1" customWidth="1"/>
    <col min="1800" max="1800" width="13.5" style="105" customWidth="1"/>
    <col min="1801" max="1801" width="2.33203125" style="105" customWidth="1"/>
    <col min="1802" max="1802" width="31.83203125" style="105" customWidth="1"/>
    <col min="1803" max="1803" width="8.5" style="105" bestFit="1" customWidth="1"/>
    <col min="1804" max="1804" width="2.5" style="105" customWidth="1"/>
    <col min="1805" max="1806" width="11.1640625" style="105" bestFit="1" customWidth="1"/>
    <col min="1807" max="1807" width="40.5" style="105" bestFit="1" customWidth="1"/>
    <col min="1808" max="2048" width="8.83203125" style="105"/>
    <col min="2049" max="2049" width="4" style="105" customWidth="1"/>
    <col min="2050" max="2050" width="24.1640625" style="105" customWidth="1"/>
    <col min="2051" max="2051" width="11" style="105" customWidth="1"/>
    <col min="2052" max="2052" width="3" style="105" customWidth="1"/>
    <col min="2053" max="2053" width="14" style="105" customWidth="1"/>
    <col min="2054" max="2054" width="7.1640625" style="105" customWidth="1"/>
    <col min="2055" max="2055" width="17.1640625" style="105" bestFit="1" customWidth="1"/>
    <col min="2056" max="2056" width="13.5" style="105" customWidth="1"/>
    <col min="2057" max="2057" width="2.33203125" style="105" customWidth="1"/>
    <col min="2058" max="2058" width="31.83203125" style="105" customWidth="1"/>
    <col min="2059" max="2059" width="8.5" style="105" bestFit="1" customWidth="1"/>
    <col min="2060" max="2060" width="2.5" style="105" customWidth="1"/>
    <col min="2061" max="2062" width="11.1640625" style="105" bestFit="1" customWidth="1"/>
    <col min="2063" max="2063" width="40.5" style="105" bestFit="1" customWidth="1"/>
    <col min="2064" max="2304" width="8.83203125" style="105"/>
    <col min="2305" max="2305" width="4" style="105" customWidth="1"/>
    <col min="2306" max="2306" width="24.1640625" style="105" customWidth="1"/>
    <col min="2307" max="2307" width="11" style="105" customWidth="1"/>
    <col min="2308" max="2308" width="3" style="105" customWidth="1"/>
    <col min="2309" max="2309" width="14" style="105" customWidth="1"/>
    <col min="2310" max="2310" width="7.1640625" style="105" customWidth="1"/>
    <col min="2311" max="2311" width="17.1640625" style="105" bestFit="1" customWidth="1"/>
    <col min="2312" max="2312" width="13.5" style="105" customWidth="1"/>
    <col min="2313" max="2313" width="2.33203125" style="105" customWidth="1"/>
    <col min="2314" max="2314" width="31.83203125" style="105" customWidth="1"/>
    <col min="2315" max="2315" width="8.5" style="105" bestFit="1" customWidth="1"/>
    <col min="2316" max="2316" width="2.5" style="105" customWidth="1"/>
    <col min="2317" max="2318" width="11.1640625" style="105" bestFit="1" customWidth="1"/>
    <col min="2319" max="2319" width="40.5" style="105" bestFit="1" customWidth="1"/>
    <col min="2320" max="2560" width="8.83203125" style="105"/>
    <col min="2561" max="2561" width="4" style="105" customWidth="1"/>
    <col min="2562" max="2562" width="24.1640625" style="105" customWidth="1"/>
    <col min="2563" max="2563" width="11" style="105" customWidth="1"/>
    <col min="2564" max="2564" width="3" style="105" customWidth="1"/>
    <col min="2565" max="2565" width="14" style="105" customWidth="1"/>
    <col min="2566" max="2566" width="7.1640625" style="105" customWidth="1"/>
    <col min="2567" max="2567" width="17.1640625" style="105" bestFit="1" customWidth="1"/>
    <col min="2568" max="2568" width="13.5" style="105" customWidth="1"/>
    <col min="2569" max="2569" width="2.33203125" style="105" customWidth="1"/>
    <col min="2570" max="2570" width="31.83203125" style="105" customWidth="1"/>
    <col min="2571" max="2571" width="8.5" style="105" bestFit="1" customWidth="1"/>
    <col min="2572" max="2572" width="2.5" style="105" customWidth="1"/>
    <col min="2573" max="2574" width="11.1640625" style="105" bestFit="1" customWidth="1"/>
    <col min="2575" max="2575" width="40.5" style="105" bestFit="1" customWidth="1"/>
    <col min="2576" max="2816" width="8.83203125" style="105"/>
    <col min="2817" max="2817" width="4" style="105" customWidth="1"/>
    <col min="2818" max="2818" width="24.1640625" style="105" customWidth="1"/>
    <col min="2819" max="2819" width="11" style="105" customWidth="1"/>
    <col min="2820" max="2820" width="3" style="105" customWidth="1"/>
    <col min="2821" max="2821" width="14" style="105" customWidth="1"/>
    <col min="2822" max="2822" width="7.1640625" style="105" customWidth="1"/>
    <col min="2823" max="2823" width="17.1640625" style="105" bestFit="1" customWidth="1"/>
    <col min="2824" max="2824" width="13.5" style="105" customWidth="1"/>
    <col min="2825" max="2825" width="2.33203125" style="105" customWidth="1"/>
    <col min="2826" max="2826" width="31.83203125" style="105" customWidth="1"/>
    <col min="2827" max="2827" width="8.5" style="105" bestFit="1" customWidth="1"/>
    <col min="2828" max="2828" width="2.5" style="105" customWidth="1"/>
    <col min="2829" max="2830" width="11.1640625" style="105" bestFit="1" customWidth="1"/>
    <col min="2831" max="2831" width="40.5" style="105" bestFit="1" customWidth="1"/>
    <col min="2832" max="3072" width="8.83203125" style="105"/>
    <col min="3073" max="3073" width="4" style="105" customWidth="1"/>
    <col min="3074" max="3074" width="24.1640625" style="105" customWidth="1"/>
    <col min="3075" max="3075" width="11" style="105" customWidth="1"/>
    <col min="3076" max="3076" width="3" style="105" customWidth="1"/>
    <col min="3077" max="3077" width="14" style="105" customWidth="1"/>
    <col min="3078" max="3078" width="7.1640625" style="105" customWidth="1"/>
    <col min="3079" max="3079" width="17.1640625" style="105" bestFit="1" customWidth="1"/>
    <col min="3080" max="3080" width="13.5" style="105" customWidth="1"/>
    <col min="3081" max="3081" width="2.33203125" style="105" customWidth="1"/>
    <col min="3082" max="3082" width="31.83203125" style="105" customWidth="1"/>
    <col min="3083" max="3083" width="8.5" style="105" bestFit="1" customWidth="1"/>
    <col min="3084" max="3084" width="2.5" style="105" customWidth="1"/>
    <col min="3085" max="3086" width="11.1640625" style="105" bestFit="1" customWidth="1"/>
    <col min="3087" max="3087" width="40.5" style="105" bestFit="1" customWidth="1"/>
    <col min="3088" max="3328" width="8.83203125" style="105"/>
    <col min="3329" max="3329" width="4" style="105" customWidth="1"/>
    <col min="3330" max="3330" width="24.1640625" style="105" customWidth="1"/>
    <col min="3331" max="3331" width="11" style="105" customWidth="1"/>
    <col min="3332" max="3332" width="3" style="105" customWidth="1"/>
    <col min="3333" max="3333" width="14" style="105" customWidth="1"/>
    <col min="3334" max="3334" width="7.1640625" style="105" customWidth="1"/>
    <col min="3335" max="3335" width="17.1640625" style="105" bestFit="1" customWidth="1"/>
    <col min="3336" max="3336" width="13.5" style="105" customWidth="1"/>
    <col min="3337" max="3337" width="2.33203125" style="105" customWidth="1"/>
    <col min="3338" max="3338" width="31.83203125" style="105" customWidth="1"/>
    <col min="3339" max="3339" width="8.5" style="105" bestFit="1" customWidth="1"/>
    <col min="3340" max="3340" width="2.5" style="105" customWidth="1"/>
    <col min="3341" max="3342" width="11.1640625" style="105" bestFit="1" customWidth="1"/>
    <col min="3343" max="3343" width="40.5" style="105" bestFit="1" customWidth="1"/>
    <col min="3344" max="3584" width="8.83203125" style="105"/>
    <col min="3585" max="3585" width="4" style="105" customWidth="1"/>
    <col min="3586" max="3586" width="24.1640625" style="105" customWidth="1"/>
    <col min="3587" max="3587" width="11" style="105" customWidth="1"/>
    <col min="3588" max="3588" width="3" style="105" customWidth="1"/>
    <col min="3589" max="3589" width="14" style="105" customWidth="1"/>
    <col min="3590" max="3590" width="7.1640625" style="105" customWidth="1"/>
    <col min="3591" max="3591" width="17.1640625" style="105" bestFit="1" customWidth="1"/>
    <col min="3592" max="3592" width="13.5" style="105" customWidth="1"/>
    <col min="3593" max="3593" width="2.33203125" style="105" customWidth="1"/>
    <col min="3594" max="3594" width="31.83203125" style="105" customWidth="1"/>
    <col min="3595" max="3595" width="8.5" style="105" bestFit="1" customWidth="1"/>
    <col min="3596" max="3596" width="2.5" style="105" customWidth="1"/>
    <col min="3597" max="3598" width="11.1640625" style="105" bestFit="1" customWidth="1"/>
    <col min="3599" max="3599" width="40.5" style="105" bestFit="1" customWidth="1"/>
    <col min="3600" max="3840" width="8.83203125" style="105"/>
    <col min="3841" max="3841" width="4" style="105" customWidth="1"/>
    <col min="3842" max="3842" width="24.1640625" style="105" customWidth="1"/>
    <col min="3843" max="3843" width="11" style="105" customWidth="1"/>
    <col min="3844" max="3844" width="3" style="105" customWidth="1"/>
    <col min="3845" max="3845" width="14" style="105" customWidth="1"/>
    <col min="3846" max="3846" width="7.1640625" style="105" customWidth="1"/>
    <col min="3847" max="3847" width="17.1640625" style="105" bestFit="1" customWidth="1"/>
    <col min="3848" max="3848" width="13.5" style="105" customWidth="1"/>
    <col min="3849" max="3849" width="2.33203125" style="105" customWidth="1"/>
    <col min="3850" max="3850" width="31.83203125" style="105" customWidth="1"/>
    <col min="3851" max="3851" width="8.5" style="105" bestFit="1" customWidth="1"/>
    <col min="3852" max="3852" width="2.5" style="105" customWidth="1"/>
    <col min="3853" max="3854" width="11.1640625" style="105" bestFit="1" customWidth="1"/>
    <col min="3855" max="3855" width="40.5" style="105" bestFit="1" customWidth="1"/>
    <col min="3856" max="4096" width="8.83203125" style="105"/>
    <col min="4097" max="4097" width="4" style="105" customWidth="1"/>
    <col min="4098" max="4098" width="24.1640625" style="105" customWidth="1"/>
    <col min="4099" max="4099" width="11" style="105" customWidth="1"/>
    <col min="4100" max="4100" width="3" style="105" customWidth="1"/>
    <col min="4101" max="4101" width="14" style="105" customWidth="1"/>
    <col min="4102" max="4102" width="7.1640625" style="105" customWidth="1"/>
    <col min="4103" max="4103" width="17.1640625" style="105" bestFit="1" customWidth="1"/>
    <col min="4104" max="4104" width="13.5" style="105" customWidth="1"/>
    <col min="4105" max="4105" width="2.33203125" style="105" customWidth="1"/>
    <col min="4106" max="4106" width="31.83203125" style="105" customWidth="1"/>
    <col min="4107" max="4107" width="8.5" style="105" bestFit="1" customWidth="1"/>
    <col min="4108" max="4108" width="2.5" style="105" customWidth="1"/>
    <col min="4109" max="4110" width="11.1640625" style="105" bestFit="1" customWidth="1"/>
    <col min="4111" max="4111" width="40.5" style="105" bestFit="1" customWidth="1"/>
    <col min="4112" max="4352" width="8.83203125" style="105"/>
    <col min="4353" max="4353" width="4" style="105" customWidth="1"/>
    <col min="4354" max="4354" width="24.1640625" style="105" customWidth="1"/>
    <col min="4355" max="4355" width="11" style="105" customWidth="1"/>
    <col min="4356" max="4356" width="3" style="105" customWidth="1"/>
    <col min="4357" max="4357" width="14" style="105" customWidth="1"/>
    <col min="4358" max="4358" width="7.1640625" style="105" customWidth="1"/>
    <col min="4359" max="4359" width="17.1640625" style="105" bestFit="1" customWidth="1"/>
    <col min="4360" max="4360" width="13.5" style="105" customWidth="1"/>
    <col min="4361" max="4361" width="2.33203125" style="105" customWidth="1"/>
    <col min="4362" max="4362" width="31.83203125" style="105" customWidth="1"/>
    <col min="4363" max="4363" width="8.5" style="105" bestFit="1" customWidth="1"/>
    <col min="4364" max="4364" width="2.5" style="105" customWidth="1"/>
    <col min="4365" max="4366" width="11.1640625" style="105" bestFit="1" customWidth="1"/>
    <col min="4367" max="4367" width="40.5" style="105" bestFit="1" customWidth="1"/>
    <col min="4368" max="4608" width="8.83203125" style="105"/>
    <col min="4609" max="4609" width="4" style="105" customWidth="1"/>
    <col min="4610" max="4610" width="24.1640625" style="105" customWidth="1"/>
    <col min="4611" max="4611" width="11" style="105" customWidth="1"/>
    <col min="4612" max="4612" width="3" style="105" customWidth="1"/>
    <col min="4613" max="4613" width="14" style="105" customWidth="1"/>
    <col min="4614" max="4614" width="7.1640625" style="105" customWidth="1"/>
    <col min="4615" max="4615" width="17.1640625" style="105" bestFit="1" customWidth="1"/>
    <col min="4616" max="4616" width="13.5" style="105" customWidth="1"/>
    <col min="4617" max="4617" width="2.33203125" style="105" customWidth="1"/>
    <col min="4618" max="4618" width="31.83203125" style="105" customWidth="1"/>
    <col min="4619" max="4619" width="8.5" style="105" bestFit="1" customWidth="1"/>
    <col min="4620" max="4620" width="2.5" style="105" customWidth="1"/>
    <col min="4621" max="4622" width="11.1640625" style="105" bestFit="1" customWidth="1"/>
    <col min="4623" max="4623" width="40.5" style="105" bestFit="1" customWidth="1"/>
    <col min="4624" max="4864" width="8.83203125" style="105"/>
    <col min="4865" max="4865" width="4" style="105" customWidth="1"/>
    <col min="4866" max="4866" width="24.1640625" style="105" customWidth="1"/>
    <col min="4867" max="4867" width="11" style="105" customWidth="1"/>
    <col min="4868" max="4868" width="3" style="105" customWidth="1"/>
    <col min="4869" max="4869" width="14" style="105" customWidth="1"/>
    <col min="4870" max="4870" width="7.1640625" style="105" customWidth="1"/>
    <col min="4871" max="4871" width="17.1640625" style="105" bestFit="1" customWidth="1"/>
    <col min="4872" max="4872" width="13.5" style="105" customWidth="1"/>
    <col min="4873" max="4873" width="2.33203125" style="105" customWidth="1"/>
    <col min="4874" max="4874" width="31.83203125" style="105" customWidth="1"/>
    <col min="4875" max="4875" width="8.5" style="105" bestFit="1" customWidth="1"/>
    <col min="4876" max="4876" width="2.5" style="105" customWidth="1"/>
    <col min="4877" max="4878" width="11.1640625" style="105" bestFit="1" customWidth="1"/>
    <col min="4879" max="4879" width="40.5" style="105" bestFit="1" customWidth="1"/>
    <col min="4880" max="5120" width="8.83203125" style="105"/>
    <col min="5121" max="5121" width="4" style="105" customWidth="1"/>
    <col min="5122" max="5122" width="24.1640625" style="105" customWidth="1"/>
    <col min="5123" max="5123" width="11" style="105" customWidth="1"/>
    <col min="5124" max="5124" width="3" style="105" customWidth="1"/>
    <col min="5125" max="5125" width="14" style="105" customWidth="1"/>
    <col min="5126" max="5126" width="7.1640625" style="105" customWidth="1"/>
    <col min="5127" max="5127" width="17.1640625" style="105" bestFit="1" customWidth="1"/>
    <col min="5128" max="5128" width="13.5" style="105" customWidth="1"/>
    <col min="5129" max="5129" width="2.33203125" style="105" customWidth="1"/>
    <col min="5130" max="5130" width="31.83203125" style="105" customWidth="1"/>
    <col min="5131" max="5131" width="8.5" style="105" bestFit="1" customWidth="1"/>
    <col min="5132" max="5132" width="2.5" style="105" customWidth="1"/>
    <col min="5133" max="5134" width="11.1640625" style="105" bestFit="1" customWidth="1"/>
    <col min="5135" max="5135" width="40.5" style="105" bestFit="1" customWidth="1"/>
    <col min="5136" max="5376" width="8.83203125" style="105"/>
    <col min="5377" max="5377" width="4" style="105" customWidth="1"/>
    <col min="5378" max="5378" width="24.1640625" style="105" customWidth="1"/>
    <col min="5379" max="5379" width="11" style="105" customWidth="1"/>
    <col min="5380" max="5380" width="3" style="105" customWidth="1"/>
    <col min="5381" max="5381" width="14" style="105" customWidth="1"/>
    <col min="5382" max="5382" width="7.1640625" style="105" customWidth="1"/>
    <col min="5383" max="5383" width="17.1640625" style="105" bestFit="1" customWidth="1"/>
    <col min="5384" max="5384" width="13.5" style="105" customWidth="1"/>
    <col min="5385" max="5385" width="2.33203125" style="105" customWidth="1"/>
    <col min="5386" max="5386" width="31.83203125" style="105" customWidth="1"/>
    <col min="5387" max="5387" width="8.5" style="105" bestFit="1" customWidth="1"/>
    <col min="5388" max="5388" width="2.5" style="105" customWidth="1"/>
    <col min="5389" max="5390" width="11.1640625" style="105" bestFit="1" customWidth="1"/>
    <col min="5391" max="5391" width="40.5" style="105" bestFit="1" customWidth="1"/>
    <col min="5392" max="5632" width="8.83203125" style="105"/>
    <col min="5633" max="5633" width="4" style="105" customWidth="1"/>
    <col min="5634" max="5634" width="24.1640625" style="105" customWidth="1"/>
    <col min="5635" max="5635" width="11" style="105" customWidth="1"/>
    <col min="5636" max="5636" width="3" style="105" customWidth="1"/>
    <col min="5637" max="5637" width="14" style="105" customWidth="1"/>
    <col min="5638" max="5638" width="7.1640625" style="105" customWidth="1"/>
    <col min="5639" max="5639" width="17.1640625" style="105" bestFit="1" customWidth="1"/>
    <col min="5640" max="5640" width="13.5" style="105" customWidth="1"/>
    <col min="5641" max="5641" width="2.33203125" style="105" customWidth="1"/>
    <col min="5642" max="5642" width="31.83203125" style="105" customWidth="1"/>
    <col min="5643" max="5643" width="8.5" style="105" bestFit="1" customWidth="1"/>
    <col min="5644" max="5644" width="2.5" style="105" customWidth="1"/>
    <col min="5645" max="5646" width="11.1640625" style="105" bestFit="1" customWidth="1"/>
    <col min="5647" max="5647" width="40.5" style="105" bestFit="1" customWidth="1"/>
    <col min="5648" max="5888" width="8.83203125" style="105"/>
    <col min="5889" max="5889" width="4" style="105" customWidth="1"/>
    <col min="5890" max="5890" width="24.1640625" style="105" customWidth="1"/>
    <col min="5891" max="5891" width="11" style="105" customWidth="1"/>
    <col min="5892" max="5892" width="3" style="105" customWidth="1"/>
    <col min="5893" max="5893" width="14" style="105" customWidth="1"/>
    <col min="5894" max="5894" width="7.1640625" style="105" customWidth="1"/>
    <col min="5895" max="5895" width="17.1640625" style="105" bestFit="1" customWidth="1"/>
    <col min="5896" max="5896" width="13.5" style="105" customWidth="1"/>
    <col min="5897" max="5897" width="2.33203125" style="105" customWidth="1"/>
    <col min="5898" max="5898" width="31.83203125" style="105" customWidth="1"/>
    <col min="5899" max="5899" width="8.5" style="105" bestFit="1" customWidth="1"/>
    <col min="5900" max="5900" width="2.5" style="105" customWidth="1"/>
    <col min="5901" max="5902" width="11.1640625" style="105" bestFit="1" customWidth="1"/>
    <col min="5903" max="5903" width="40.5" style="105" bestFit="1" customWidth="1"/>
    <col min="5904" max="6144" width="8.83203125" style="105"/>
    <col min="6145" max="6145" width="4" style="105" customWidth="1"/>
    <col min="6146" max="6146" width="24.1640625" style="105" customWidth="1"/>
    <col min="6147" max="6147" width="11" style="105" customWidth="1"/>
    <col min="6148" max="6148" width="3" style="105" customWidth="1"/>
    <col min="6149" max="6149" width="14" style="105" customWidth="1"/>
    <col min="6150" max="6150" width="7.1640625" style="105" customWidth="1"/>
    <col min="6151" max="6151" width="17.1640625" style="105" bestFit="1" customWidth="1"/>
    <col min="6152" max="6152" width="13.5" style="105" customWidth="1"/>
    <col min="6153" max="6153" width="2.33203125" style="105" customWidth="1"/>
    <col min="6154" max="6154" width="31.83203125" style="105" customWidth="1"/>
    <col min="6155" max="6155" width="8.5" style="105" bestFit="1" customWidth="1"/>
    <col min="6156" max="6156" width="2.5" style="105" customWidth="1"/>
    <col min="6157" max="6158" width="11.1640625" style="105" bestFit="1" customWidth="1"/>
    <col min="6159" max="6159" width="40.5" style="105" bestFit="1" customWidth="1"/>
    <col min="6160" max="6400" width="8.83203125" style="105"/>
    <col min="6401" max="6401" width="4" style="105" customWidth="1"/>
    <col min="6402" max="6402" width="24.1640625" style="105" customWidth="1"/>
    <col min="6403" max="6403" width="11" style="105" customWidth="1"/>
    <col min="6404" max="6404" width="3" style="105" customWidth="1"/>
    <col min="6405" max="6405" width="14" style="105" customWidth="1"/>
    <col min="6406" max="6406" width="7.1640625" style="105" customWidth="1"/>
    <col min="6407" max="6407" width="17.1640625" style="105" bestFit="1" customWidth="1"/>
    <col min="6408" max="6408" width="13.5" style="105" customWidth="1"/>
    <col min="6409" max="6409" width="2.33203125" style="105" customWidth="1"/>
    <col min="6410" max="6410" width="31.83203125" style="105" customWidth="1"/>
    <col min="6411" max="6411" width="8.5" style="105" bestFit="1" customWidth="1"/>
    <col min="6412" max="6412" width="2.5" style="105" customWidth="1"/>
    <col min="6413" max="6414" width="11.1640625" style="105" bestFit="1" customWidth="1"/>
    <col min="6415" max="6415" width="40.5" style="105" bestFit="1" customWidth="1"/>
    <col min="6416" max="6656" width="8.83203125" style="105"/>
    <col min="6657" max="6657" width="4" style="105" customWidth="1"/>
    <col min="6658" max="6658" width="24.1640625" style="105" customWidth="1"/>
    <col min="6659" max="6659" width="11" style="105" customWidth="1"/>
    <col min="6660" max="6660" width="3" style="105" customWidth="1"/>
    <col min="6661" max="6661" width="14" style="105" customWidth="1"/>
    <col min="6662" max="6662" width="7.1640625" style="105" customWidth="1"/>
    <col min="6663" max="6663" width="17.1640625" style="105" bestFit="1" customWidth="1"/>
    <col min="6664" max="6664" width="13.5" style="105" customWidth="1"/>
    <col min="6665" max="6665" width="2.33203125" style="105" customWidth="1"/>
    <col min="6666" max="6666" width="31.83203125" style="105" customWidth="1"/>
    <col min="6667" max="6667" width="8.5" style="105" bestFit="1" customWidth="1"/>
    <col min="6668" max="6668" width="2.5" style="105" customWidth="1"/>
    <col min="6669" max="6670" width="11.1640625" style="105" bestFit="1" customWidth="1"/>
    <col min="6671" max="6671" width="40.5" style="105" bestFit="1" customWidth="1"/>
    <col min="6672" max="6912" width="8.83203125" style="105"/>
    <col min="6913" max="6913" width="4" style="105" customWidth="1"/>
    <col min="6914" max="6914" width="24.1640625" style="105" customWidth="1"/>
    <col min="6915" max="6915" width="11" style="105" customWidth="1"/>
    <col min="6916" max="6916" width="3" style="105" customWidth="1"/>
    <col min="6917" max="6917" width="14" style="105" customWidth="1"/>
    <col min="6918" max="6918" width="7.1640625" style="105" customWidth="1"/>
    <col min="6919" max="6919" width="17.1640625" style="105" bestFit="1" customWidth="1"/>
    <col min="6920" max="6920" width="13.5" style="105" customWidth="1"/>
    <col min="6921" max="6921" width="2.33203125" style="105" customWidth="1"/>
    <col min="6922" max="6922" width="31.83203125" style="105" customWidth="1"/>
    <col min="6923" max="6923" width="8.5" style="105" bestFit="1" customWidth="1"/>
    <col min="6924" max="6924" width="2.5" style="105" customWidth="1"/>
    <col min="6925" max="6926" width="11.1640625" style="105" bestFit="1" customWidth="1"/>
    <col min="6927" max="6927" width="40.5" style="105" bestFit="1" customWidth="1"/>
    <col min="6928" max="7168" width="8.83203125" style="105"/>
    <col min="7169" max="7169" width="4" style="105" customWidth="1"/>
    <col min="7170" max="7170" width="24.1640625" style="105" customWidth="1"/>
    <col min="7171" max="7171" width="11" style="105" customWidth="1"/>
    <col min="7172" max="7172" width="3" style="105" customWidth="1"/>
    <col min="7173" max="7173" width="14" style="105" customWidth="1"/>
    <col min="7174" max="7174" width="7.1640625" style="105" customWidth="1"/>
    <col min="7175" max="7175" width="17.1640625" style="105" bestFit="1" customWidth="1"/>
    <col min="7176" max="7176" width="13.5" style="105" customWidth="1"/>
    <col min="7177" max="7177" width="2.33203125" style="105" customWidth="1"/>
    <col min="7178" max="7178" width="31.83203125" style="105" customWidth="1"/>
    <col min="7179" max="7179" width="8.5" style="105" bestFit="1" customWidth="1"/>
    <col min="7180" max="7180" width="2.5" style="105" customWidth="1"/>
    <col min="7181" max="7182" width="11.1640625" style="105" bestFit="1" customWidth="1"/>
    <col min="7183" max="7183" width="40.5" style="105" bestFit="1" customWidth="1"/>
    <col min="7184" max="7424" width="8.83203125" style="105"/>
    <col min="7425" max="7425" width="4" style="105" customWidth="1"/>
    <col min="7426" max="7426" width="24.1640625" style="105" customWidth="1"/>
    <col min="7427" max="7427" width="11" style="105" customWidth="1"/>
    <col min="7428" max="7428" width="3" style="105" customWidth="1"/>
    <col min="7429" max="7429" width="14" style="105" customWidth="1"/>
    <col min="7430" max="7430" width="7.1640625" style="105" customWidth="1"/>
    <col min="7431" max="7431" width="17.1640625" style="105" bestFit="1" customWidth="1"/>
    <col min="7432" max="7432" width="13.5" style="105" customWidth="1"/>
    <col min="7433" max="7433" width="2.33203125" style="105" customWidth="1"/>
    <col min="7434" max="7434" width="31.83203125" style="105" customWidth="1"/>
    <col min="7435" max="7435" width="8.5" style="105" bestFit="1" customWidth="1"/>
    <col min="7436" max="7436" width="2.5" style="105" customWidth="1"/>
    <col min="7437" max="7438" width="11.1640625" style="105" bestFit="1" customWidth="1"/>
    <col min="7439" max="7439" width="40.5" style="105" bestFit="1" customWidth="1"/>
    <col min="7440" max="7680" width="8.83203125" style="105"/>
    <col min="7681" max="7681" width="4" style="105" customWidth="1"/>
    <col min="7682" max="7682" width="24.1640625" style="105" customWidth="1"/>
    <col min="7683" max="7683" width="11" style="105" customWidth="1"/>
    <col min="7684" max="7684" width="3" style="105" customWidth="1"/>
    <col min="7685" max="7685" width="14" style="105" customWidth="1"/>
    <col min="7686" max="7686" width="7.1640625" style="105" customWidth="1"/>
    <col min="7687" max="7687" width="17.1640625" style="105" bestFit="1" customWidth="1"/>
    <col min="7688" max="7688" width="13.5" style="105" customWidth="1"/>
    <col min="7689" max="7689" width="2.33203125" style="105" customWidth="1"/>
    <col min="7690" max="7690" width="31.83203125" style="105" customWidth="1"/>
    <col min="7691" max="7691" width="8.5" style="105" bestFit="1" customWidth="1"/>
    <col min="7692" max="7692" width="2.5" style="105" customWidth="1"/>
    <col min="7693" max="7694" width="11.1640625" style="105" bestFit="1" customWidth="1"/>
    <col min="7695" max="7695" width="40.5" style="105" bestFit="1" customWidth="1"/>
    <col min="7696" max="7936" width="8.83203125" style="105"/>
    <col min="7937" max="7937" width="4" style="105" customWidth="1"/>
    <col min="7938" max="7938" width="24.1640625" style="105" customWidth="1"/>
    <col min="7939" max="7939" width="11" style="105" customWidth="1"/>
    <col min="7940" max="7940" width="3" style="105" customWidth="1"/>
    <col min="7941" max="7941" width="14" style="105" customWidth="1"/>
    <col min="7942" max="7942" width="7.1640625" style="105" customWidth="1"/>
    <col min="7943" max="7943" width="17.1640625" style="105" bestFit="1" customWidth="1"/>
    <col min="7944" max="7944" width="13.5" style="105" customWidth="1"/>
    <col min="7945" max="7945" width="2.33203125" style="105" customWidth="1"/>
    <col min="7946" max="7946" width="31.83203125" style="105" customWidth="1"/>
    <col min="7947" max="7947" width="8.5" style="105" bestFit="1" customWidth="1"/>
    <col min="7948" max="7948" width="2.5" style="105" customWidth="1"/>
    <col min="7949" max="7950" width="11.1640625" style="105" bestFit="1" customWidth="1"/>
    <col min="7951" max="7951" width="40.5" style="105" bestFit="1" customWidth="1"/>
    <col min="7952" max="8192" width="8.83203125" style="105"/>
    <col min="8193" max="8193" width="4" style="105" customWidth="1"/>
    <col min="8194" max="8194" width="24.1640625" style="105" customWidth="1"/>
    <col min="8195" max="8195" width="11" style="105" customWidth="1"/>
    <col min="8196" max="8196" width="3" style="105" customWidth="1"/>
    <col min="8197" max="8197" width="14" style="105" customWidth="1"/>
    <col min="8198" max="8198" width="7.1640625" style="105" customWidth="1"/>
    <col min="8199" max="8199" width="17.1640625" style="105" bestFit="1" customWidth="1"/>
    <col min="8200" max="8200" width="13.5" style="105" customWidth="1"/>
    <col min="8201" max="8201" width="2.33203125" style="105" customWidth="1"/>
    <col min="8202" max="8202" width="31.83203125" style="105" customWidth="1"/>
    <col min="8203" max="8203" width="8.5" style="105" bestFit="1" customWidth="1"/>
    <col min="8204" max="8204" width="2.5" style="105" customWidth="1"/>
    <col min="8205" max="8206" width="11.1640625" style="105" bestFit="1" customWidth="1"/>
    <col min="8207" max="8207" width="40.5" style="105" bestFit="1" customWidth="1"/>
    <col min="8208" max="8448" width="8.83203125" style="105"/>
    <col min="8449" max="8449" width="4" style="105" customWidth="1"/>
    <col min="8450" max="8450" width="24.1640625" style="105" customWidth="1"/>
    <col min="8451" max="8451" width="11" style="105" customWidth="1"/>
    <col min="8452" max="8452" width="3" style="105" customWidth="1"/>
    <col min="8453" max="8453" width="14" style="105" customWidth="1"/>
    <col min="8454" max="8454" width="7.1640625" style="105" customWidth="1"/>
    <col min="8455" max="8455" width="17.1640625" style="105" bestFit="1" customWidth="1"/>
    <col min="8456" max="8456" width="13.5" style="105" customWidth="1"/>
    <col min="8457" max="8457" width="2.33203125" style="105" customWidth="1"/>
    <col min="8458" max="8458" width="31.83203125" style="105" customWidth="1"/>
    <col min="8459" max="8459" width="8.5" style="105" bestFit="1" customWidth="1"/>
    <col min="8460" max="8460" width="2.5" style="105" customWidth="1"/>
    <col min="8461" max="8462" width="11.1640625" style="105" bestFit="1" customWidth="1"/>
    <col min="8463" max="8463" width="40.5" style="105" bestFit="1" customWidth="1"/>
    <col min="8464" max="8704" width="8.83203125" style="105"/>
    <col min="8705" max="8705" width="4" style="105" customWidth="1"/>
    <col min="8706" max="8706" width="24.1640625" style="105" customWidth="1"/>
    <col min="8707" max="8707" width="11" style="105" customWidth="1"/>
    <col min="8708" max="8708" width="3" style="105" customWidth="1"/>
    <col min="8709" max="8709" width="14" style="105" customWidth="1"/>
    <col min="8710" max="8710" width="7.1640625" style="105" customWidth="1"/>
    <col min="8711" max="8711" width="17.1640625" style="105" bestFit="1" customWidth="1"/>
    <col min="8712" max="8712" width="13.5" style="105" customWidth="1"/>
    <col min="8713" max="8713" width="2.33203125" style="105" customWidth="1"/>
    <col min="8714" max="8714" width="31.83203125" style="105" customWidth="1"/>
    <col min="8715" max="8715" width="8.5" style="105" bestFit="1" customWidth="1"/>
    <col min="8716" max="8716" width="2.5" style="105" customWidth="1"/>
    <col min="8717" max="8718" width="11.1640625" style="105" bestFit="1" customWidth="1"/>
    <col min="8719" max="8719" width="40.5" style="105" bestFit="1" customWidth="1"/>
    <col min="8720" max="8960" width="8.83203125" style="105"/>
    <col min="8961" max="8961" width="4" style="105" customWidth="1"/>
    <col min="8962" max="8962" width="24.1640625" style="105" customWidth="1"/>
    <col min="8963" max="8963" width="11" style="105" customWidth="1"/>
    <col min="8964" max="8964" width="3" style="105" customWidth="1"/>
    <col min="8965" max="8965" width="14" style="105" customWidth="1"/>
    <col min="8966" max="8966" width="7.1640625" style="105" customWidth="1"/>
    <col min="8967" max="8967" width="17.1640625" style="105" bestFit="1" customWidth="1"/>
    <col min="8968" max="8968" width="13.5" style="105" customWidth="1"/>
    <col min="8969" max="8969" width="2.33203125" style="105" customWidth="1"/>
    <col min="8970" max="8970" width="31.83203125" style="105" customWidth="1"/>
    <col min="8971" max="8971" width="8.5" style="105" bestFit="1" customWidth="1"/>
    <col min="8972" max="8972" width="2.5" style="105" customWidth="1"/>
    <col min="8973" max="8974" width="11.1640625" style="105" bestFit="1" customWidth="1"/>
    <col min="8975" max="8975" width="40.5" style="105" bestFit="1" customWidth="1"/>
    <col min="8976" max="9216" width="8.83203125" style="105"/>
    <col min="9217" max="9217" width="4" style="105" customWidth="1"/>
    <col min="9218" max="9218" width="24.1640625" style="105" customWidth="1"/>
    <col min="9219" max="9219" width="11" style="105" customWidth="1"/>
    <col min="9220" max="9220" width="3" style="105" customWidth="1"/>
    <col min="9221" max="9221" width="14" style="105" customWidth="1"/>
    <col min="9222" max="9222" width="7.1640625" style="105" customWidth="1"/>
    <col min="9223" max="9223" width="17.1640625" style="105" bestFit="1" customWidth="1"/>
    <col min="9224" max="9224" width="13.5" style="105" customWidth="1"/>
    <col min="9225" max="9225" width="2.33203125" style="105" customWidth="1"/>
    <col min="9226" max="9226" width="31.83203125" style="105" customWidth="1"/>
    <col min="9227" max="9227" width="8.5" style="105" bestFit="1" customWidth="1"/>
    <col min="9228" max="9228" width="2.5" style="105" customWidth="1"/>
    <col min="9229" max="9230" width="11.1640625" style="105" bestFit="1" customWidth="1"/>
    <col min="9231" max="9231" width="40.5" style="105" bestFit="1" customWidth="1"/>
    <col min="9232" max="9472" width="8.83203125" style="105"/>
    <col min="9473" max="9473" width="4" style="105" customWidth="1"/>
    <col min="9474" max="9474" width="24.1640625" style="105" customWidth="1"/>
    <col min="9475" max="9475" width="11" style="105" customWidth="1"/>
    <col min="9476" max="9476" width="3" style="105" customWidth="1"/>
    <col min="9477" max="9477" width="14" style="105" customWidth="1"/>
    <col min="9478" max="9478" width="7.1640625" style="105" customWidth="1"/>
    <col min="9479" max="9479" width="17.1640625" style="105" bestFit="1" customWidth="1"/>
    <col min="9480" max="9480" width="13.5" style="105" customWidth="1"/>
    <col min="9481" max="9481" width="2.33203125" style="105" customWidth="1"/>
    <col min="9482" max="9482" width="31.83203125" style="105" customWidth="1"/>
    <col min="9483" max="9483" width="8.5" style="105" bestFit="1" customWidth="1"/>
    <col min="9484" max="9484" width="2.5" style="105" customWidth="1"/>
    <col min="9485" max="9486" width="11.1640625" style="105" bestFit="1" customWidth="1"/>
    <col min="9487" max="9487" width="40.5" style="105" bestFit="1" customWidth="1"/>
    <col min="9488" max="9728" width="8.83203125" style="105"/>
    <col min="9729" max="9729" width="4" style="105" customWidth="1"/>
    <col min="9730" max="9730" width="24.1640625" style="105" customWidth="1"/>
    <col min="9731" max="9731" width="11" style="105" customWidth="1"/>
    <col min="9732" max="9732" width="3" style="105" customWidth="1"/>
    <col min="9733" max="9733" width="14" style="105" customWidth="1"/>
    <col min="9734" max="9734" width="7.1640625" style="105" customWidth="1"/>
    <col min="9735" max="9735" width="17.1640625" style="105" bestFit="1" customWidth="1"/>
    <col min="9736" max="9736" width="13.5" style="105" customWidth="1"/>
    <col min="9737" max="9737" width="2.33203125" style="105" customWidth="1"/>
    <col min="9738" max="9738" width="31.83203125" style="105" customWidth="1"/>
    <col min="9739" max="9739" width="8.5" style="105" bestFit="1" customWidth="1"/>
    <col min="9740" max="9740" width="2.5" style="105" customWidth="1"/>
    <col min="9741" max="9742" width="11.1640625" style="105" bestFit="1" customWidth="1"/>
    <col min="9743" max="9743" width="40.5" style="105" bestFit="1" customWidth="1"/>
    <col min="9744" max="9984" width="8.83203125" style="105"/>
    <col min="9985" max="9985" width="4" style="105" customWidth="1"/>
    <col min="9986" max="9986" width="24.1640625" style="105" customWidth="1"/>
    <col min="9987" max="9987" width="11" style="105" customWidth="1"/>
    <col min="9988" max="9988" width="3" style="105" customWidth="1"/>
    <col min="9989" max="9989" width="14" style="105" customWidth="1"/>
    <col min="9990" max="9990" width="7.1640625" style="105" customWidth="1"/>
    <col min="9991" max="9991" width="17.1640625" style="105" bestFit="1" customWidth="1"/>
    <col min="9992" max="9992" width="13.5" style="105" customWidth="1"/>
    <col min="9993" max="9993" width="2.33203125" style="105" customWidth="1"/>
    <col min="9994" max="9994" width="31.83203125" style="105" customWidth="1"/>
    <col min="9995" max="9995" width="8.5" style="105" bestFit="1" customWidth="1"/>
    <col min="9996" max="9996" width="2.5" style="105" customWidth="1"/>
    <col min="9997" max="9998" width="11.1640625" style="105" bestFit="1" customWidth="1"/>
    <col min="9999" max="9999" width="40.5" style="105" bestFit="1" customWidth="1"/>
    <col min="10000" max="10240" width="8.83203125" style="105"/>
    <col min="10241" max="10241" width="4" style="105" customWidth="1"/>
    <col min="10242" max="10242" width="24.1640625" style="105" customWidth="1"/>
    <col min="10243" max="10243" width="11" style="105" customWidth="1"/>
    <col min="10244" max="10244" width="3" style="105" customWidth="1"/>
    <col min="10245" max="10245" width="14" style="105" customWidth="1"/>
    <col min="10246" max="10246" width="7.1640625" style="105" customWidth="1"/>
    <col min="10247" max="10247" width="17.1640625" style="105" bestFit="1" customWidth="1"/>
    <col min="10248" max="10248" width="13.5" style="105" customWidth="1"/>
    <col min="10249" max="10249" width="2.33203125" style="105" customWidth="1"/>
    <col min="10250" max="10250" width="31.83203125" style="105" customWidth="1"/>
    <col min="10251" max="10251" width="8.5" style="105" bestFit="1" customWidth="1"/>
    <col min="10252" max="10252" width="2.5" style="105" customWidth="1"/>
    <col min="10253" max="10254" width="11.1640625" style="105" bestFit="1" customWidth="1"/>
    <col min="10255" max="10255" width="40.5" style="105" bestFit="1" customWidth="1"/>
    <col min="10256" max="10496" width="8.83203125" style="105"/>
    <col min="10497" max="10497" width="4" style="105" customWidth="1"/>
    <col min="10498" max="10498" width="24.1640625" style="105" customWidth="1"/>
    <col min="10499" max="10499" width="11" style="105" customWidth="1"/>
    <col min="10500" max="10500" width="3" style="105" customWidth="1"/>
    <col min="10501" max="10501" width="14" style="105" customWidth="1"/>
    <col min="10502" max="10502" width="7.1640625" style="105" customWidth="1"/>
    <col min="10503" max="10503" width="17.1640625" style="105" bestFit="1" customWidth="1"/>
    <col min="10504" max="10504" width="13.5" style="105" customWidth="1"/>
    <col min="10505" max="10505" width="2.33203125" style="105" customWidth="1"/>
    <col min="10506" max="10506" width="31.83203125" style="105" customWidth="1"/>
    <col min="10507" max="10507" width="8.5" style="105" bestFit="1" customWidth="1"/>
    <col min="10508" max="10508" width="2.5" style="105" customWidth="1"/>
    <col min="10509" max="10510" width="11.1640625" style="105" bestFit="1" customWidth="1"/>
    <col min="10511" max="10511" width="40.5" style="105" bestFit="1" customWidth="1"/>
    <col min="10512" max="10752" width="8.83203125" style="105"/>
    <col min="10753" max="10753" width="4" style="105" customWidth="1"/>
    <col min="10754" max="10754" width="24.1640625" style="105" customWidth="1"/>
    <col min="10755" max="10755" width="11" style="105" customWidth="1"/>
    <col min="10756" max="10756" width="3" style="105" customWidth="1"/>
    <col min="10757" max="10757" width="14" style="105" customWidth="1"/>
    <col min="10758" max="10758" width="7.1640625" style="105" customWidth="1"/>
    <col min="10759" max="10759" width="17.1640625" style="105" bestFit="1" customWidth="1"/>
    <col min="10760" max="10760" width="13.5" style="105" customWidth="1"/>
    <col min="10761" max="10761" width="2.33203125" style="105" customWidth="1"/>
    <col min="10762" max="10762" width="31.83203125" style="105" customWidth="1"/>
    <col min="10763" max="10763" width="8.5" style="105" bestFit="1" customWidth="1"/>
    <col min="10764" max="10764" width="2.5" style="105" customWidth="1"/>
    <col min="10765" max="10766" width="11.1640625" style="105" bestFit="1" customWidth="1"/>
    <col min="10767" max="10767" width="40.5" style="105" bestFit="1" customWidth="1"/>
    <col min="10768" max="11008" width="8.83203125" style="105"/>
    <col min="11009" max="11009" width="4" style="105" customWidth="1"/>
    <col min="11010" max="11010" width="24.1640625" style="105" customWidth="1"/>
    <col min="11011" max="11011" width="11" style="105" customWidth="1"/>
    <col min="11012" max="11012" width="3" style="105" customWidth="1"/>
    <col min="11013" max="11013" width="14" style="105" customWidth="1"/>
    <col min="11014" max="11014" width="7.1640625" style="105" customWidth="1"/>
    <col min="11015" max="11015" width="17.1640625" style="105" bestFit="1" customWidth="1"/>
    <col min="11016" max="11016" width="13.5" style="105" customWidth="1"/>
    <col min="11017" max="11017" width="2.33203125" style="105" customWidth="1"/>
    <col min="11018" max="11018" width="31.83203125" style="105" customWidth="1"/>
    <col min="11019" max="11019" width="8.5" style="105" bestFit="1" customWidth="1"/>
    <col min="11020" max="11020" width="2.5" style="105" customWidth="1"/>
    <col min="11021" max="11022" width="11.1640625" style="105" bestFit="1" customWidth="1"/>
    <col min="11023" max="11023" width="40.5" style="105" bestFit="1" customWidth="1"/>
    <col min="11024" max="11264" width="8.83203125" style="105"/>
    <col min="11265" max="11265" width="4" style="105" customWidth="1"/>
    <col min="11266" max="11266" width="24.1640625" style="105" customWidth="1"/>
    <col min="11267" max="11267" width="11" style="105" customWidth="1"/>
    <col min="11268" max="11268" width="3" style="105" customWidth="1"/>
    <col min="11269" max="11269" width="14" style="105" customWidth="1"/>
    <col min="11270" max="11270" width="7.1640625" style="105" customWidth="1"/>
    <col min="11271" max="11271" width="17.1640625" style="105" bestFit="1" customWidth="1"/>
    <col min="11272" max="11272" width="13.5" style="105" customWidth="1"/>
    <col min="11273" max="11273" width="2.33203125" style="105" customWidth="1"/>
    <col min="11274" max="11274" width="31.83203125" style="105" customWidth="1"/>
    <col min="11275" max="11275" width="8.5" style="105" bestFit="1" customWidth="1"/>
    <col min="11276" max="11276" width="2.5" style="105" customWidth="1"/>
    <col min="11277" max="11278" width="11.1640625" style="105" bestFit="1" customWidth="1"/>
    <col min="11279" max="11279" width="40.5" style="105" bestFit="1" customWidth="1"/>
    <col min="11280" max="11520" width="8.83203125" style="105"/>
    <col min="11521" max="11521" width="4" style="105" customWidth="1"/>
    <col min="11522" max="11522" width="24.1640625" style="105" customWidth="1"/>
    <col min="11523" max="11523" width="11" style="105" customWidth="1"/>
    <col min="11524" max="11524" width="3" style="105" customWidth="1"/>
    <col min="11525" max="11525" width="14" style="105" customWidth="1"/>
    <col min="11526" max="11526" width="7.1640625" style="105" customWidth="1"/>
    <col min="11527" max="11527" width="17.1640625" style="105" bestFit="1" customWidth="1"/>
    <col min="11528" max="11528" width="13.5" style="105" customWidth="1"/>
    <col min="11529" max="11529" width="2.33203125" style="105" customWidth="1"/>
    <col min="11530" max="11530" width="31.83203125" style="105" customWidth="1"/>
    <col min="11531" max="11531" width="8.5" style="105" bestFit="1" customWidth="1"/>
    <col min="11532" max="11532" width="2.5" style="105" customWidth="1"/>
    <col min="11533" max="11534" width="11.1640625" style="105" bestFit="1" customWidth="1"/>
    <col min="11535" max="11535" width="40.5" style="105" bestFit="1" customWidth="1"/>
    <col min="11536" max="11776" width="8.83203125" style="105"/>
    <col min="11777" max="11777" width="4" style="105" customWidth="1"/>
    <col min="11778" max="11778" width="24.1640625" style="105" customWidth="1"/>
    <col min="11779" max="11779" width="11" style="105" customWidth="1"/>
    <col min="11780" max="11780" width="3" style="105" customWidth="1"/>
    <col min="11781" max="11781" width="14" style="105" customWidth="1"/>
    <col min="11782" max="11782" width="7.1640625" style="105" customWidth="1"/>
    <col min="11783" max="11783" width="17.1640625" style="105" bestFit="1" customWidth="1"/>
    <col min="11784" max="11784" width="13.5" style="105" customWidth="1"/>
    <col min="11785" max="11785" width="2.33203125" style="105" customWidth="1"/>
    <col min="11786" max="11786" width="31.83203125" style="105" customWidth="1"/>
    <col min="11787" max="11787" width="8.5" style="105" bestFit="1" customWidth="1"/>
    <col min="11788" max="11788" width="2.5" style="105" customWidth="1"/>
    <col min="11789" max="11790" width="11.1640625" style="105" bestFit="1" customWidth="1"/>
    <col min="11791" max="11791" width="40.5" style="105" bestFit="1" customWidth="1"/>
    <col min="11792" max="12032" width="8.83203125" style="105"/>
    <col min="12033" max="12033" width="4" style="105" customWidth="1"/>
    <col min="12034" max="12034" width="24.1640625" style="105" customWidth="1"/>
    <col min="12035" max="12035" width="11" style="105" customWidth="1"/>
    <col min="12036" max="12036" width="3" style="105" customWidth="1"/>
    <col min="12037" max="12037" width="14" style="105" customWidth="1"/>
    <col min="12038" max="12038" width="7.1640625" style="105" customWidth="1"/>
    <col min="12039" max="12039" width="17.1640625" style="105" bestFit="1" customWidth="1"/>
    <col min="12040" max="12040" width="13.5" style="105" customWidth="1"/>
    <col min="12041" max="12041" width="2.33203125" style="105" customWidth="1"/>
    <col min="12042" max="12042" width="31.83203125" style="105" customWidth="1"/>
    <col min="12043" max="12043" width="8.5" style="105" bestFit="1" customWidth="1"/>
    <col min="12044" max="12044" width="2.5" style="105" customWidth="1"/>
    <col min="12045" max="12046" width="11.1640625" style="105" bestFit="1" customWidth="1"/>
    <col min="12047" max="12047" width="40.5" style="105" bestFit="1" customWidth="1"/>
    <col min="12048" max="12288" width="8.83203125" style="105"/>
    <col min="12289" max="12289" width="4" style="105" customWidth="1"/>
    <col min="12290" max="12290" width="24.1640625" style="105" customWidth="1"/>
    <col min="12291" max="12291" width="11" style="105" customWidth="1"/>
    <col min="12292" max="12292" width="3" style="105" customWidth="1"/>
    <col min="12293" max="12293" width="14" style="105" customWidth="1"/>
    <col min="12294" max="12294" width="7.1640625" style="105" customWidth="1"/>
    <col min="12295" max="12295" width="17.1640625" style="105" bestFit="1" customWidth="1"/>
    <col min="12296" max="12296" width="13.5" style="105" customWidth="1"/>
    <col min="12297" max="12297" width="2.33203125" style="105" customWidth="1"/>
    <col min="12298" max="12298" width="31.83203125" style="105" customWidth="1"/>
    <col min="12299" max="12299" width="8.5" style="105" bestFit="1" customWidth="1"/>
    <col min="12300" max="12300" width="2.5" style="105" customWidth="1"/>
    <col min="12301" max="12302" width="11.1640625" style="105" bestFit="1" customWidth="1"/>
    <col min="12303" max="12303" width="40.5" style="105" bestFit="1" customWidth="1"/>
    <col min="12304" max="12544" width="8.83203125" style="105"/>
    <col min="12545" max="12545" width="4" style="105" customWidth="1"/>
    <col min="12546" max="12546" width="24.1640625" style="105" customWidth="1"/>
    <col min="12547" max="12547" width="11" style="105" customWidth="1"/>
    <col min="12548" max="12548" width="3" style="105" customWidth="1"/>
    <col min="12549" max="12549" width="14" style="105" customWidth="1"/>
    <col min="12550" max="12550" width="7.1640625" style="105" customWidth="1"/>
    <col min="12551" max="12551" width="17.1640625" style="105" bestFit="1" customWidth="1"/>
    <col min="12552" max="12552" width="13.5" style="105" customWidth="1"/>
    <col min="12553" max="12553" width="2.33203125" style="105" customWidth="1"/>
    <col min="12554" max="12554" width="31.83203125" style="105" customWidth="1"/>
    <col min="12555" max="12555" width="8.5" style="105" bestFit="1" customWidth="1"/>
    <col min="12556" max="12556" width="2.5" style="105" customWidth="1"/>
    <col min="12557" max="12558" width="11.1640625" style="105" bestFit="1" customWidth="1"/>
    <col min="12559" max="12559" width="40.5" style="105" bestFit="1" customWidth="1"/>
    <col min="12560" max="12800" width="8.83203125" style="105"/>
    <col min="12801" max="12801" width="4" style="105" customWidth="1"/>
    <col min="12802" max="12802" width="24.1640625" style="105" customWidth="1"/>
    <col min="12803" max="12803" width="11" style="105" customWidth="1"/>
    <col min="12804" max="12804" width="3" style="105" customWidth="1"/>
    <col min="12805" max="12805" width="14" style="105" customWidth="1"/>
    <col min="12806" max="12806" width="7.1640625" style="105" customWidth="1"/>
    <col min="12807" max="12807" width="17.1640625" style="105" bestFit="1" customWidth="1"/>
    <col min="12808" max="12808" width="13.5" style="105" customWidth="1"/>
    <col min="12809" max="12809" width="2.33203125" style="105" customWidth="1"/>
    <col min="12810" max="12810" width="31.83203125" style="105" customWidth="1"/>
    <col min="12811" max="12811" width="8.5" style="105" bestFit="1" customWidth="1"/>
    <col min="12812" max="12812" width="2.5" style="105" customWidth="1"/>
    <col min="12813" max="12814" width="11.1640625" style="105" bestFit="1" customWidth="1"/>
    <col min="12815" max="12815" width="40.5" style="105" bestFit="1" customWidth="1"/>
    <col min="12816" max="13056" width="8.83203125" style="105"/>
    <col min="13057" max="13057" width="4" style="105" customWidth="1"/>
    <col min="13058" max="13058" width="24.1640625" style="105" customWidth="1"/>
    <col min="13059" max="13059" width="11" style="105" customWidth="1"/>
    <col min="13060" max="13060" width="3" style="105" customWidth="1"/>
    <col min="13061" max="13061" width="14" style="105" customWidth="1"/>
    <col min="13062" max="13062" width="7.1640625" style="105" customWidth="1"/>
    <col min="13063" max="13063" width="17.1640625" style="105" bestFit="1" customWidth="1"/>
    <col min="13064" max="13064" width="13.5" style="105" customWidth="1"/>
    <col min="13065" max="13065" width="2.33203125" style="105" customWidth="1"/>
    <col min="13066" max="13066" width="31.83203125" style="105" customWidth="1"/>
    <col min="13067" max="13067" width="8.5" style="105" bestFit="1" customWidth="1"/>
    <col min="13068" max="13068" width="2.5" style="105" customWidth="1"/>
    <col min="13069" max="13070" width="11.1640625" style="105" bestFit="1" customWidth="1"/>
    <col min="13071" max="13071" width="40.5" style="105" bestFit="1" customWidth="1"/>
    <col min="13072" max="13312" width="8.83203125" style="105"/>
    <col min="13313" max="13313" width="4" style="105" customWidth="1"/>
    <col min="13314" max="13314" width="24.1640625" style="105" customWidth="1"/>
    <col min="13315" max="13315" width="11" style="105" customWidth="1"/>
    <col min="13316" max="13316" width="3" style="105" customWidth="1"/>
    <col min="13317" max="13317" width="14" style="105" customWidth="1"/>
    <col min="13318" max="13318" width="7.1640625" style="105" customWidth="1"/>
    <col min="13319" max="13319" width="17.1640625" style="105" bestFit="1" customWidth="1"/>
    <col min="13320" max="13320" width="13.5" style="105" customWidth="1"/>
    <col min="13321" max="13321" width="2.33203125" style="105" customWidth="1"/>
    <col min="13322" max="13322" width="31.83203125" style="105" customWidth="1"/>
    <col min="13323" max="13323" width="8.5" style="105" bestFit="1" customWidth="1"/>
    <col min="13324" max="13324" width="2.5" style="105" customWidth="1"/>
    <col min="13325" max="13326" width="11.1640625" style="105" bestFit="1" customWidth="1"/>
    <col min="13327" max="13327" width="40.5" style="105" bestFit="1" customWidth="1"/>
    <col min="13328" max="13568" width="8.83203125" style="105"/>
    <col min="13569" max="13569" width="4" style="105" customWidth="1"/>
    <col min="13570" max="13570" width="24.1640625" style="105" customWidth="1"/>
    <col min="13571" max="13571" width="11" style="105" customWidth="1"/>
    <col min="13572" max="13572" width="3" style="105" customWidth="1"/>
    <col min="13573" max="13573" width="14" style="105" customWidth="1"/>
    <col min="13574" max="13574" width="7.1640625" style="105" customWidth="1"/>
    <col min="13575" max="13575" width="17.1640625" style="105" bestFit="1" customWidth="1"/>
    <col min="13576" max="13576" width="13.5" style="105" customWidth="1"/>
    <col min="13577" max="13577" width="2.33203125" style="105" customWidth="1"/>
    <col min="13578" max="13578" width="31.83203125" style="105" customWidth="1"/>
    <col min="13579" max="13579" width="8.5" style="105" bestFit="1" customWidth="1"/>
    <col min="13580" max="13580" width="2.5" style="105" customWidth="1"/>
    <col min="13581" max="13582" width="11.1640625" style="105" bestFit="1" customWidth="1"/>
    <col min="13583" max="13583" width="40.5" style="105" bestFit="1" customWidth="1"/>
    <col min="13584" max="13824" width="8.83203125" style="105"/>
    <col min="13825" max="13825" width="4" style="105" customWidth="1"/>
    <col min="13826" max="13826" width="24.1640625" style="105" customWidth="1"/>
    <col min="13827" max="13827" width="11" style="105" customWidth="1"/>
    <col min="13828" max="13828" width="3" style="105" customWidth="1"/>
    <col min="13829" max="13829" width="14" style="105" customWidth="1"/>
    <col min="13830" max="13830" width="7.1640625" style="105" customWidth="1"/>
    <col min="13831" max="13831" width="17.1640625" style="105" bestFit="1" customWidth="1"/>
    <col min="13832" max="13832" width="13.5" style="105" customWidth="1"/>
    <col min="13833" max="13833" width="2.33203125" style="105" customWidth="1"/>
    <col min="13834" max="13834" width="31.83203125" style="105" customWidth="1"/>
    <col min="13835" max="13835" width="8.5" style="105" bestFit="1" customWidth="1"/>
    <col min="13836" max="13836" width="2.5" style="105" customWidth="1"/>
    <col min="13837" max="13838" width="11.1640625" style="105" bestFit="1" customWidth="1"/>
    <col min="13839" max="13839" width="40.5" style="105" bestFit="1" customWidth="1"/>
    <col min="13840" max="14080" width="8.83203125" style="105"/>
    <col min="14081" max="14081" width="4" style="105" customWidth="1"/>
    <col min="14082" max="14082" width="24.1640625" style="105" customWidth="1"/>
    <col min="14083" max="14083" width="11" style="105" customWidth="1"/>
    <col min="14084" max="14084" width="3" style="105" customWidth="1"/>
    <col min="14085" max="14085" width="14" style="105" customWidth="1"/>
    <col min="14086" max="14086" width="7.1640625" style="105" customWidth="1"/>
    <col min="14087" max="14087" width="17.1640625" style="105" bestFit="1" customWidth="1"/>
    <col min="14088" max="14088" width="13.5" style="105" customWidth="1"/>
    <col min="14089" max="14089" width="2.33203125" style="105" customWidth="1"/>
    <col min="14090" max="14090" width="31.83203125" style="105" customWidth="1"/>
    <col min="14091" max="14091" width="8.5" style="105" bestFit="1" customWidth="1"/>
    <col min="14092" max="14092" width="2.5" style="105" customWidth="1"/>
    <col min="14093" max="14094" width="11.1640625" style="105" bestFit="1" customWidth="1"/>
    <col min="14095" max="14095" width="40.5" style="105" bestFit="1" customWidth="1"/>
    <col min="14096" max="14336" width="8.83203125" style="105"/>
    <col min="14337" max="14337" width="4" style="105" customWidth="1"/>
    <col min="14338" max="14338" width="24.1640625" style="105" customWidth="1"/>
    <col min="14339" max="14339" width="11" style="105" customWidth="1"/>
    <col min="14340" max="14340" width="3" style="105" customWidth="1"/>
    <col min="14341" max="14341" width="14" style="105" customWidth="1"/>
    <col min="14342" max="14342" width="7.1640625" style="105" customWidth="1"/>
    <col min="14343" max="14343" width="17.1640625" style="105" bestFit="1" customWidth="1"/>
    <col min="14344" max="14344" width="13.5" style="105" customWidth="1"/>
    <col min="14345" max="14345" width="2.33203125" style="105" customWidth="1"/>
    <col min="14346" max="14346" width="31.83203125" style="105" customWidth="1"/>
    <col min="14347" max="14347" width="8.5" style="105" bestFit="1" customWidth="1"/>
    <col min="14348" max="14348" width="2.5" style="105" customWidth="1"/>
    <col min="14349" max="14350" width="11.1640625" style="105" bestFit="1" customWidth="1"/>
    <col min="14351" max="14351" width="40.5" style="105" bestFit="1" customWidth="1"/>
    <col min="14352" max="14592" width="8.83203125" style="105"/>
    <col min="14593" max="14593" width="4" style="105" customWidth="1"/>
    <col min="14594" max="14594" width="24.1640625" style="105" customWidth="1"/>
    <col min="14595" max="14595" width="11" style="105" customWidth="1"/>
    <col min="14596" max="14596" width="3" style="105" customWidth="1"/>
    <col min="14597" max="14597" width="14" style="105" customWidth="1"/>
    <col min="14598" max="14598" width="7.1640625" style="105" customWidth="1"/>
    <col min="14599" max="14599" width="17.1640625" style="105" bestFit="1" customWidth="1"/>
    <col min="14600" max="14600" width="13.5" style="105" customWidth="1"/>
    <col min="14601" max="14601" width="2.33203125" style="105" customWidth="1"/>
    <col min="14602" max="14602" width="31.83203125" style="105" customWidth="1"/>
    <col min="14603" max="14603" width="8.5" style="105" bestFit="1" customWidth="1"/>
    <col min="14604" max="14604" width="2.5" style="105" customWidth="1"/>
    <col min="14605" max="14606" width="11.1640625" style="105" bestFit="1" customWidth="1"/>
    <col min="14607" max="14607" width="40.5" style="105" bestFit="1" customWidth="1"/>
    <col min="14608" max="14848" width="8.83203125" style="105"/>
    <col min="14849" max="14849" width="4" style="105" customWidth="1"/>
    <col min="14850" max="14850" width="24.1640625" style="105" customWidth="1"/>
    <col min="14851" max="14851" width="11" style="105" customWidth="1"/>
    <col min="14852" max="14852" width="3" style="105" customWidth="1"/>
    <col min="14853" max="14853" width="14" style="105" customWidth="1"/>
    <col min="14854" max="14854" width="7.1640625" style="105" customWidth="1"/>
    <col min="14855" max="14855" width="17.1640625" style="105" bestFit="1" customWidth="1"/>
    <col min="14856" max="14856" width="13.5" style="105" customWidth="1"/>
    <col min="14857" max="14857" width="2.33203125" style="105" customWidth="1"/>
    <col min="14858" max="14858" width="31.83203125" style="105" customWidth="1"/>
    <col min="14859" max="14859" width="8.5" style="105" bestFit="1" customWidth="1"/>
    <col min="14860" max="14860" width="2.5" style="105" customWidth="1"/>
    <col min="14861" max="14862" width="11.1640625" style="105" bestFit="1" customWidth="1"/>
    <col min="14863" max="14863" width="40.5" style="105" bestFit="1" customWidth="1"/>
    <col min="14864" max="15104" width="8.83203125" style="105"/>
    <col min="15105" max="15105" width="4" style="105" customWidth="1"/>
    <col min="15106" max="15106" width="24.1640625" style="105" customWidth="1"/>
    <col min="15107" max="15107" width="11" style="105" customWidth="1"/>
    <col min="15108" max="15108" width="3" style="105" customWidth="1"/>
    <col min="15109" max="15109" width="14" style="105" customWidth="1"/>
    <col min="15110" max="15110" width="7.1640625" style="105" customWidth="1"/>
    <col min="15111" max="15111" width="17.1640625" style="105" bestFit="1" customWidth="1"/>
    <col min="15112" max="15112" width="13.5" style="105" customWidth="1"/>
    <col min="15113" max="15113" width="2.33203125" style="105" customWidth="1"/>
    <col min="15114" max="15114" width="31.83203125" style="105" customWidth="1"/>
    <col min="15115" max="15115" width="8.5" style="105" bestFit="1" customWidth="1"/>
    <col min="15116" max="15116" width="2.5" style="105" customWidth="1"/>
    <col min="15117" max="15118" width="11.1640625" style="105" bestFit="1" customWidth="1"/>
    <col min="15119" max="15119" width="40.5" style="105" bestFit="1" customWidth="1"/>
    <col min="15120" max="15360" width="8.83203125" style="105"/>
    <col min="15361" max="15361" width="4" style="105" customWidth="1"/>
    <col min="15362" max="15362" width="24.1640625" style="105" customWidth="1"/>
    <col min="15363" max="15363" width="11" style="105" customWidth="1"/>
    <col min="15364" max="15364" width="3" style="105" customWidth="1"/>
    <col min="15365" max="15365" width="14" style="105" customWidth="1"/>
    <col min="15366" max="15366" width="7.1640625" style="105" customWidth="1"/>
    <col min="15367" max="15367" width="17.1640625" style="105" bestFit="1" customWidth="1"/>
    <col min="15368" max="15368" width="13.5" style="105" customWidth="1"/>
    <col min="15369" max="15369" width="2.33203125" style="105" customWidth="1"/>
    <col min="15370" max="15370" width="31.83203125" style="105" customWidth="1"/>
    <col min="15371" max="15371" width="8.5" style="105" bestFit="1" customWidth="1"/>
    <col min="15372" max="15372" width="2.5" style="105" customWidth="1"/>
    <col min="15373" max="15374" width="11.1640625" style="105" bestFit="1" customWidth="1"/>
    <col min="15375" max="15375" width="40.5" style="105" bestFit="1" customWidth="1"/>
    <col min="15376" max="15616" width="8.83203125" style="105"/>
    <col min="15617" max="15617" width="4" style="105" customWidth="1"/>
    <col min="15618" max="15618" width="24.1640625" style="105" customWidth="1"/>
    <col min="15619" max="15619" width="11" style="105" customWidth="1"/>
    <col min="15620" max="15620" width="3" style="105" customWidth="1"/>
    <col min="15621" max="15621" width="14" style="105" customWidth="1"/>
    <col min="15622" max="15622" width="7.1640625" style="105" customWidth="1"/>
    <col min="15623" max="15623" width="17.1640625" style="105" bestFit="1" customWidth="1"/>
    <col min="15624" max="15624" width="13.5" style="105" customWidth="1"/>
    <col min="15625" max="15625" width="2.33203125" style="105" customWidth="1"/>
    <col min="15626" max="15626" width="31.83203125" style="105" customWidth="1"/>
    <col min="15627" max="15627" width="8.5" style="105" bestFit="1" customWidth="1"/>
    <col min="15628" max="15628" width="2.5" style="105" customWidth="1"/>
    <col min="15629" max="15630" width="11.1640625" style="105" bestFit="1" customWidth="1"/>
    <col min="15631" max="15631" width="40.5" style="105" bestFit="1" customWidth="1"/>
    <col min="15632" max="15872" width="8.83203125" style="105"/>
    <col min="15873" max="15873" width="4" style="105" customWidth="1"/>
    <col min="15874" max="15874" width="24.1640625" style="105" customWidth="1"/>
    <col min="15875" max="15875" width="11" style="105" customWidth="1"/>
    <col min="15876" max="15876" width="3" style="105" customWidth="1"/>
    <col min="15877" max="15877" width="14" style="105" customWidth="1"/>
    <col min="15878" max="15878" width="7.1640625" style="105" customWidth="1"/>
    <col min="15879" max="15879" width="17.1640625" style="105" bestFit="1" customWidth="1"/>
    <col min="15880" max="15880" width="13.5" style="105" customWidth="1"/>
    <col min="15881" max="15881" width="2.33203125" style="105" customWidth="1"/>
    <col min="15882" max="15882" width="31.83203125" style="105" customWidth="1"/>
    <col min="15883" max="15883" width="8.5" style="105" bestFit="1" customWidth="1"/>
    <col min="15884" max="15884" width="2.5" style="105" customWidth="1"/>
    <col min="15885" max="15886" width="11.1640625" style="105" bestFit="1" customWidth="1"/>
    <col min="15887" max="15887" width="40.5" style="105" bestFit="1" customWidth="1"/>
    <col min="15888" max="16128" width="8.83203125" style="105"/>
    <col min="16129" max="16129" width="4" style="105" customWidth="1"/>
    <col min="16130" max="16130" width="24.1640625" style="105" customWidth="1"/>
    <col min="16131" max="16131" width="11" style="105" customWidth="1"/>
    <col min="16132" max="16132" width="3" style="105" customWidth="1"/>
    <col min="16133" max="16133" width="14" style="105" customWidth="1"/>
    <col min="16134" max="16134" width="7.1640625" style="105" customWidth="1"/>
    <col min="16135" max="16135" width="17.1640625" style="105" bestFit="1" customWidth="1"/>
    <col min="16136" max="16136" width="13.5" style="105" customWidth="1"/>
    <col min="16137" max="16137" width="2.33203125" style="105" customWidth="1"/>
    <col min="16138" max="16138" width="31.83203125" style="105" customWidth="1"/>
    <col min="16139" max="16139" width="8.5" style="105" bestFit="1" customWidth="1"/>
    <col min="16140" max="16140" width="2.5" style="105" customWidth="1"/>
    <col min="16141" max="16142" width="11.1640625" style="105" bestFit="1" customWidth="1"/>
    <col min="16143" max="16143" width="40.5" style="105" bestFit="1" customWidth="1"/>
    <col min="16144" max="16384" width="8.83203125" style="105"/>
  </cols>
  <sheetData>
    <row r="1" spans="1:16" ht="6" customHeight="1" thickBot="1" x14ac:dyDescent="0.2">
      <c r="C1" s="108"/>
    </row>
    <row r="2" spans="1:16" ht="17" thickBot="1" x14ac:dyDescent="0.25">
      <c r="A2" s="106" t="s">
        <v>253</v>
      </c>
      <c r="G2" s="120"/>
      <c r="H2" s="121"/>
      <c r="I2" s="121"/>
      <c r="J2" s="121"/>
      <c r="K2" s="121"/>
      <c r="L2" s="122" t="s">
        <v>157</v>
      </c>
      <c r="M2" s="121"/>
      <c r="N2" s="121"/>
      <c r="O2" s="123"/>
    </row>
    <row r="3" spans="1:16" ht="17" thickBot="1" x14ac:dyDescent="0.25">
      <c r="A3" s="109"/>
      <c r="B3" s="109" t="s">
        <v>252</v>
      </c>
      <c r="E3" s="177">
        <f>SUM(Introduction!E43:F43)</f>
        <v>0</v>
      </c>
      <c r="G3" s="124" t="s">
        <v>160</v>
      </c>
      <c r="H3" s="116">
        <f>E121</f>
        <v>0</v>
      </c>
      <c r="I3" s="106"/>
      <c r="J3" s="93" t="s">
        <v>156</v>
      </c>
      <c r="K3" s="92"/>
      <c r="L3" s="92"/>
      <c r="M3" s="92"/>
      <c r="N3" s="91"/>
      <c r="O3" s="125"/>
    </row>
    <row r="4" spans="1:16" ht="14" thickBot="1" x14ac:dyDescent="0.2">
      <c r="A4" s="109"/>
      <c r="B4" s="109" t="s">
        <v>57</v>
      </c>
      <c r="E4" s="177">
        <f>SUM(Introduction!E44:F46)</f>
        <v>0</v>
      </c>
      <c r="G4" s="126"/>
      <c r="J4" s="90" t="s">
        <v>155</v>
      </c>
      <c r="K4" s="89"/>
      <c r="L4" s="89"/>
      <c r="M4" s="89"/>
      <c r="N4" s="88"/>
      <c r="O4" s="125"/>
    </row>
    <row r="5" spans="1:16" ht="17" thickBot="1" x14ac:dyDescent="0.25">
      <c r="A5" s="109"/>
      <c r="B5" s="109" t="s">
        <v>327</v>
      </c>
      <c r="E5" s="177">
        <f>SUM(Introduction!E50:F51)</f>
        <v>0</v>
      </c>
      <c r="G5" s="124" t="s">
        <v>251</v>
      </c>
      <c r="H5" s="127">
        <f>E123</f>
        <v>0</v>
      </c>
      <c r="I5" s="106" t="s">
        <v>25</v>
      </c>
      <c r="J5" s="87" t="s">
        <v>154</v>
      </c>
      <c r="K5" s="86"/>
      <c r="L5" s="86"/>
      <c r="M5" s="86"/>
      <c r="N5" s="85"/>
      <c r="O5" s="125"/>
    </row>
    <row r="6" spans="1:16" ht="13.5" customHeight="1" thickBot="1" x14ac:dyDescent="0.25">
      <c r="A6" s="109"/>
      <c r="B6" s="109" t="s">
        <v>326</v>
      </c>
      <c r="E6" s="177">
        <f>SUM(Introduction!E47:F49)+SUM(Introduction!E52:F52)</f>
        <v>0</v>
      </c>
      <c r="G6" s="124"/>
      <c r="H6" s="108"/>
      <c r="O6" s="125"/>
    </row>
    <row r="7" spans="1:16" ht="15" customHeight="1" thickBot="1" x14ac:dyDescent="0.25">
      <c r="A7" s="109"/>
      <c r="B7" s="109" t="s">
        <v>250</v>
      </c>
      <c r="E7" s="177">
        <f>SUM(Introduction!E54:F54)</f>
        <v>0</v>
      </c>
      <c r="G7" s="236" t="s">
        <v>158</v>
      </c>
      <c r="H7" s="237"/>
      <c r="I7" s="237"/>
      <c r="J7" s="237"/>
      <c r="K7" s="237"/>
      <c r="L7" s="237"/>
      <c r="M7" s="237"/>
      <c r="N7" s="237"/>
      <c r="O7" s="238"/>
    </row>
    <row r="8" spans="1:16" ht="16" x14ac:dyDescent="0.2">
      <c r="A8" s="109"/>
      <c r="E8" s="108"/>
      <c r="O8" s="106"/>
    </row>
    <row r="9" spans="1:16" ht="17" thickBot="1" x14ac:dyDescent="0.25">
      <c r="A9" s="106" t="s">
        <v>249</v>
      </c>
      <c r="B9" s="106"/>
      <c r="C9" s="110"/>
      <c r="D9" s="106"/>
      <c r="E9" s="106"/>
      <c r="F9" s="106"/>
      <c r="J9" s="129" t="s">
        <v>295</v>
      </c>
      <c r="K9" s="130" t="s">
        <v>296</v>
      </c>
      <c r="L9" s="130"/>
      <c r="M9" s="130" t="s">
        <v>297</v>
      </c>
      <c r="N9" s="131" t="s">
        <v>298</v>
      </c>
      <c r="O9" s="178" t="s">
        <v>299</v>
      </c>
    </row>
    <row r="10" spans="1:16" s="107" customFormat="1" ht="17" thickTop="1" x14ac:dyDescent="0.3">
      <c r="A10" s="107" t="s">
        <v>248</v>
      </c>
      <c r="C10" s="111"/>
      <c r="E10" s="112">
        <f>C11+C12</f>
        <v>0</v>
      </c>
      <c r="G10" s="105"/>
      <c r="H10" s="105"/>
      <c r="I10" s="105"/>
      <c r="J10" s="132" t="s">
        <v>300</v>
      </c>
      <c r="K10" s="133">
        <v>1000</v>
      </c>
      <c r="L10" s="133"/>
      <c r="M10" s="133">
        <v>1000</v>
      </c>
      <c r="N10" s="134">
        <f t="shared" ref="N10:N22" si="0">K10-M10</f>
        <v>0</v>
      </c>
      <c r="O10" s="179" t="s">
        <v>301</v>
      </c>
      <c r="P10" s="105"/>
    </row>
    <row r="11" spans="1:16" ht="13" x14ac:dyDescent="0.15">
      <c r="B11" s="105" t="s">
        <v>247</v>
      </c>
      <c r="C11" s="135">
        <f>Budget!C11</f>
        <v>0</v>
      </c>
      <c r="E11" s="105" t="s">
        <v>25</v>
      </c>
      <c r="G11" s="144" t="s">
        <v>302</v>
      </c>
      <c r="H11" s="144"/>
      <c r="I11" s="107"/>
      <c r="J11" s="132" t="s">
        <v>303</v>
      </c>
      <c r="K11" s="133">
        <f>M26</f>
        <v>0</v>
      </c>
      <c r="L11" s="133"/>
      <c r="M11" s="133">
        <v>0</v>
      </c>
      <c r="N11" s="134">
        <f t="shared" si="0"/>
        <v>0</v>
      </c>
      <c r="O11" s="179" t="s">
        <v>304</v>
      </c>
      <c r="P11" s="107"/>
    </row>
    <row r="12" spans="1:16" ht="18" x14ac:dyDescent="0.2">
      <c r="B12" s="105" t="s">
        <v>307</v>
      </c>
      <c r="C12" s="135">
        <f>Budget!C12</f>
        <v>0</v>
      </c>
      <c r="G12" s="145" t="s">
        <v>305</v>
      </c>
      <c r="H12" s="146"/>
      <c r="J12" s="132" t="s">
        <v>306</v>
      </c>
      <c r="K12" s="133">
        <f>M27-K11</f>
        <v>0</v>
      </c>
      <c r="L12" s="133"/>
      <c r="M12" s="133">
        <v>0</v>
      </c>
      <c r="N12" s="134">
        <f t="shared" si="0"/>
        <v>0</v>
      </c>
      <c r="O12" s="179" t="s">
        <v>304</v>
      </c>
    </row>
    <row r="13" spans="1:16" ht="13" x14ac:dyDescent="0.15">
      <c r="C13" s="108"/>
      <c r="H13" s="107"/>
      <c r="J13" s="132" t="s">
        <v>308</v>
      </c>
      <c r="K13" s="133">
        <v>500</v>
      </c>
      <c r="L13" s="133"/>
      <c r="M13" s="133">
        <v>0</v>
      </c>
      <c r="N13" s="134">
        <f t="shared" si="0"/>
        <v>500</v>
      </c>
      <c r="O13" s="179" t="s">
        <v>301</v>
      </c>
    </row>
    <row r="14" spans="1:16" ht="16" x14ac:dyDescent="0.3">
      <c r="A14" s="107" t="s">
        <v>245</v>
      </c>
      <c r="B14" s="107"/>
      <c r="C14" s="111"/>
      <c r="D14" s="107"/>
      <c r="E14" s="112">
        <f>SUM(C15:C20)</f>
        <v>0</v>
      </c>
      <c r="F14" s="107"/>
      <c r="J14" s="132" t="s">
        <v>309</v>
      </c>
      <c r="K14" s="133">
        <v>250</v>
      </c>
      <c r="L14" s="133"/>
      <c r="M14" s="133">
        <v>0</v>
      </c>
      <c r="N14" s="134">
        <f t="shared" si="0"/>
        <v>250</v>
      </c>
      <c r="O14" s="179" t="s">
        <v>310</v>
      </c>
    </row>
    <row r="15" spans="1:16" ht="13" x14ac:dyDescent="0.15">
      <c r="B15" s="105" t="s">
        <v>244</v>
      </c>
      <c r="C15" s="135">
        <f>Budget!C15</f>
        <v>0</v>
      </c>
      <c r="G15" s="108"/>
      <c r="J15" s="132" t="s">
        <v>311</v>
      </c>
      <c r="K15" s="133">
        <v>500</v>
      </c>
      <c r="L15" s="133"/>
      <c r="M15" s="133">
        <v>0</v>
      </c>
      <c r="N15" s="134">
        <f t="shared" si="0"/>
        <v>500</v>
      </c>
      <c r="O15" s="179" t="s">
        <v>310</v>
      </c>
    </row>
    <row r="16" spans="1:16" ht="13" x14ac:dyDescent="0.15">
      <c r="B16" s="105" t="s">
        <v>243</v>
      </c>
      <c r="C16" s="135">
        <f>Budget!C16</f>
        <v>0</v>
      </c>
      <c r="J16" s="132" t="s">
        <v>312</v>
      </c>
      <c r="K16" s="133">
        <v>400</v>
      </c>
      <c r="L16" s="133"/>
      <c r="M16" s="133">
        <v>0</v>
      </c>
      <c r="N16" s="134">
        <f t="shared" si="0"/>
        <v>400</v>
      </c>
      <c r="O16" s="179" t="s">
        <v>310</v>
      </c>
    </row>
    <row r="17" spans="1:16" ht="13" x14ac:dyDescent="0.15">
      <c r="B17" s="105" t="s">
        <v>242</v>
      </c>
      <c r="C17" s="135">
        <f>Budget!C17</f>
        <v>0</v>
      </c>
      <c r="J17" s="132" t="s">
        <v>313</v>
      </c>
      <c r="K17" s="133">
        <v>0</v>
      </c>
      <c r="L17" s="133"/>
      <c r="M17" s="133">
        <v>0</v>
      </c>
      <c r="N17" s="134">
        <f t="shared" si="0"/>
        <v>0</v>
      </c>
      <c r="O17" s="179" t="s">
        <v>310</v>
      </c>
    </row>
    <row r="18" spans="1:16" s="107" customFormat="1" ht="13" x14ac:dyDescent="0.15">
      <c r="A18" s="105"/>
      <c r="B18" s="105" t="s">
        <v>241</v>
      </c>
      <c r="C18" s="135">
        <f>Budget!C18</f>
        <v>0</v>
      </c>
      <c r="D18" s="105"/>
      <c r="E18" s="108"/>
      <c r="F18" s="108"/>
      <c r="G18" s="105"/>
      <c r="H18" s="105"/>
      <c r="I18" s="105"/>
      <c r="J18" s="132" t="s">
        <v>314</v>
      </c>
      <c r="K18" s="133">
        <v>0</v>
      </c>
      <c r="L18" s="133"/>
      <c r="M18" s="133">
        <v>0</v>
      </c>
      <c r="N18" s="134">
        <f t="shared" si="0"/>
        <v>0</v>
      </c>
      <c r="O18" s="179" t="s">
        <v>310</v>
      </c>
      <c r="P18" s="105"/>
    </row>
    <row r="19" spans="1:16" ht="13" x14ac:dyDescent="0.15">
      <c r="B19" s="105" t="s">
        <v>240</v>
      </c>
      <c r="C19" s="135">
        <f>Budget!C19</f>
        <v>0</v>
      </c>
      <c r="E19" s="108"/>
      <c r="F19" s="108"/>
      <c r="G19" s="107"/>
      <c r="H19" s="107"/>
      <c r="I19" s="107"/>
      <c r="J19" s="132" t="s">
        <v>315</v>
      </c>
      <c r="K19" s="133">
        <v>0</v>
      </c>
      <c r="L19" s="133"/>
      <c r="M19" s="133">
        <v>0</v>
      </c>
      <c r="N19" s="134">
        <f t="shared" si="0"/>
        <v>0</v>
      </c>
      <c r="O19" s="179" t="s">
        <v>310</v>
      </c>
      <c r="P19" s="107"/>
    </row>
    <row r="20" spans="1:16" ht="13" x14ac:dyDescent="0.15">
      <c r="B20" s="105" t="s">
        <v>239</v>
      </c>
      <c r="C20" s="135">
        <f>Budget!C20</f>
        <v>0</v>
      </c>
      <c r="J20" s="132" t="s">
        <v>316</v>
      </c>
      <c r="K20" s="133">
        <v>0</v>
      </c>
      <c r="L20" s="133"/>
      <c r="M20" s="133">
        <v>0</v>
      </c>
      <c r="N20" s="134">
        <f t="shared" si="0"/>
        <v>0</v>
      </c>
      <c r="O20" s="179" t="s">
        <v>310</v>
      </c>
    </row>
    <row r="21" spans="1:16" ht="13" x14ac:dyDescent="0.15">
      <c r="C21" s="108"/>
      <c r="J21" s="132" t="s">
        <v>316</v>
      </c>
      <c r="K21" s="133">
        <v>0</v>
      </c>
      <c r="L21" s="133"/>
      <c r="M21" s="133">
        <v>0</v>
      </c>
      <c r="N21" s="134">
        <f t="shared" si="0"/>
        <v>0</v>
      </c>
      <c r="O21" s="179"/>
    </row>
    <row r="22" spans="1:16" ht="13" x14ac:dyDescent="0.15">
      <c r="A22" s="107" t="s">
        <v>238</v>
      </c>
      <c r="B22" s="107"/>
      <c r="C22" s="111"/>
      <c r="D22" s="107"/>
      <c r="E22" s="111">
        <f>SUM(C23:C31)</f>
        <v>0</v>
      </c>
      <c r="F22" s="107"/>
      <c r="J22" s="136" t="s">
        <v>317</v>
      </c>
      <c r="K22" s="137">
        <v>250</v>
      </c>
      <c r="L22" s="137"/>
      <c r="M22" s="137">
        <v>0</v>
      </c>
      <c r="N22" s="138">
        <f t="shared" si="0"/>
        <v>250</v>
      </c>
      <c r="O22" s="180" t="s">
        <v>301</v>
      </c>
    </row>
    <row r="23" spans="1:16" ht="13" x14ac:dyDescent="0.15">
      <c r="B23" s="105" t="s">
        <v>76</v>
      </c>
      <c r="C23" s="135">
        <f>Budget!C23</f>
        <v>0</v>
      </c>
      <c r="E23" s="113"/>
      <c r="J23" s="139" t="s">
        <v>318</v>
      </c>
      <c r="K23" s="140">
        <f>SUM(K10:K22)</f>
        <v>2900</v>
      </c>
      <c r="L23" s="139"/>
      <c r="M23" s="140">
        <f>SUM(M10:M22)</f>
        <v>1000</v>
      </c>
      <c r="N23" s="140">
        <f>SUM(N10:N22)</f>
        <v>1900</v>
      </c>
      <c r="O23" s="107"/>
    </row>
    <row r="24" spans="1:16" ht="13" x14ac:dyDescent="0.15">
      <c r="B24" s="105" t="s">
        <v>237</v>
      </c>
      <c r="C24" s="135">
        <f>Budget!C24</f>
        <v>0</v>
      </c>
    </row>
    <row r="25" spans="1:16" ht="13" x14ac:dyDescent="0.15">
      <c r="B25" s="105" t="s">
        <v>236</v>
      </c>
      <c r="C25" s="135">
        <f>Budget!C25</f>
        <v>0</v>
      </c>
      <c r="J25" s="107" t="s">
        <v>319</v>
      </c>
      <c r="K25" s="107"/>
      <c r="L25" s="107"/>
      <c r="M25" s="108">
        <f>H3-E10-E14</f>
        <v>0</v>
      </c>
    </row>
    <row r="26" spans="1:16" ht="13" x14ac:dyDescent="0.15">
      <c r="B26" s="105" t="s">
        <v>235</v>
      </c>
      <c r="C26" s="135">
        <f>Budget!C26</f>
        <v>0</v>
      </c>
      <c r="J26" s="107" t="s">
        <v>320</v>
      </c>
      <c r="M26" s="108">
        <f>M25*3</f>
        <v>0</v>
      </c>
    </row>
    <row r="27" spans="1:16" ht="13" x14ac:dyDescent="0.15">
      <c r="B27" s="105" t="s">
        <v>234</v>
      </c>
      <c r="C27" s="135">
        <f>Budget!C27</f>
        <v>0</v>
      </c>
      <c r="J27" s="107" t="s">
        <v>321</v>
      </c>
      <c r="M27" s="108">
        <f>5*M25</f>
        <v>0</v>
      </c>
    </row>
    <row r="28" spans="1:16" ht="13" x14ac:dyDescent="0.15">
      <c r="B28" s="105" t="s">
        <v>233</v>
      </c>
      <c r="C28" s="135">
        <f>Budget!C28</f>
        <v>0</v>
      </c>
    </row>
    <row r="29" spans="1:16" s="107" customFormat="1" ht="13" x14ac:dyDescent="0.15">
      <c r="A29" s="105"/>
      <c r="B29" s="105" t="s">
        <v>232</v>
      </c>
      <c r="C29" s="135">
        <f>Budget!C29</f>
        <v>0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</row>
    <row r="30" spans="1:16" ht="14" thickBot="1" x14ac:dyDescent="0.2">
      <c r="B30" s="105" t="s">
        <v>161</v>
      </c>
      <c r="C30" s="135">
        <f>Budget!C30</f>
        <v>0</v>
      </c>
      <c r="G30" s="107"/>
      <c r="H30" s="107"/>
      <c r="I30" s="107"/>
      <c r="P30" s="107"/>
    </row>
    <row r="31" spans="1:16" ht="14" thickBot="1" x14ac:dyDescent="0.2">
      <c r="B31" s="105" t="s">
        <v>161</v>
      </c>
      <c r="C31" s="135">
        <f>Budget!C31</f>
        <v>0</v>
      </c>
      <c r="K31" s="141" t="s">
        <v>322</v>
      </c>
      <c r="M31" s="142"/>
    </row>
    <row r="32" spans="1:16" ht="13" x14ac:dyDescent="0.15">
      <c r="C32" s="108"/>
      <c r="K32" s="141" t="s">
        <v>323</v>
      </c>
      <c r="M32" s="108">
        <f>M31-M23</f>
        <v>-1000</v>
      </c>
    </row>
    <row r="33" spans="1:6" ht="13" x14ac:dyDescent="0.15">
      <c r="A33" s="107" t="s">
        <v>14</v>
      </c>
      <c r="B33" s="107"/>
      <c r="C33" s="111"/>
      <c r="D33" s="107"/>
      <c r="E33" s="111">
        <f>SUM(C34:C41)</f>
        <v>0</v>
      </c>
      <c r="F33" s="107"/>
    </row>
    <row r="34" spans="1:6" ht="13" x14ac:dyDescent="0.15">
      <c r="B34" s="105" t="s">
        <v>231</v>
      </c>
      <c r="C34" s="135">
        <f>Budget!C34</f>
        <v>0</v>
      </c>
    </row>
    <row r="35" spans="1:6" ht="13" x14ac:dyDescent="0.15">
      <c r="B35" s="105" t="s">
        <v>230</v>
      </c>
      <c r="C35" s="135">
        <f>Budget!C35</f>
        <v>0</v>
      </c>
    </row>
    <row r="36" spans="1:6" ht="13" x14ac:dyDescent="0.15">
      <c r="B36" s="105" t="s">
        <v>229</v>
      </c>
      <c r="C36" s="135">
        <f>Budget!C36</f>
        <v>0</v>
      </c>
    </row>
    <row r="37" spans="1:6" ht="13" x14ac:dyDescent="0.15">
      <c r="B37" s="105" t="s">
        <v>228</v>
      </c>
      <c r="C37" s="135">
        <f>Budget!C37</f>
        <v>0</v>
      </c>
    </row>
    <row r="38" spans="1:6" ht="13" x14ac:dyDescent="0.15">
      <c r="B38" s="105" t="s">
        <v>227</v>
      </c>
      <c r="C38" s="135">
        <f>Budget!C38</f>
        <v>0</v>
      </c>
    </row>
    <row r="39" spans="1:6" s="107" customFormat="1" ht="13" x14ac:dyDescent="0.15">
      <c r="A39" s="105"/>
      <c r="B39" s="105" t="s">
        <v>226</v>
      </c>
      <c r="C39" s="135">
        <f>Budget!C39</f>
        <v>0</v>
      </c>
      <c r="D39" s="105"/>
      <c r="E39" s="105"/>
      <c r="F39" s="105"/>
    </row>
    <row r="40" spans="1:6" ht="13" x14ac:dyDescent="0.15">
      <c r="B40" s="105" t="s">
        <v>225</v>
      </c>
      <c r="C40" s="135">
        <f>Budget!C40</f>
        <v>0</v>
      </c>
    </row>
    <row r="41" spans="1:6" ht="13" x14ac:dyDescent="0.15">
      <c r="B41" s="105" t="s">
        <v>224</v>
      </c>
      <c r="C41" s="135">
        <f>Budget!C41</f>
        <v>0</v>
      </c>
    </row>
    <row r="42" spans="1:6" ht="13" x14ac:dyDescent="0.15">
      <c r="C42" s="108"/>
    </row>
    <row r="43" spans="1:6" s="107" customFormat="1" ht="13" x14ac:dyDescent="0.15">
      <c r="A43" s="107" t="s">
        <v>223</v>
      </c>
      <c r="C43" s="111"/>
      <c r="E43" s="111">
        <f>+C44+C45</f>
        <v>0</v>
      </c>
    </row>
    <row r="44" spans="1:6" ht="13" x14ac:dyDescent="0.15">
      <c r="B44" s="105" t="s">
        <v>222</v>
      </c>
      <c r="C44" s="135">
        <f>Budget!C44</f>
        <v>0</v>
      </c>
    </row>
    <row r="45" spans="1:6" ht="13" x14ac:dyDescent="0.15">
      <c r="B45" s="105" t="s">
        <v>221</v>
      </c>
      <c r="C45" s="135">
        <f>Budget!C45</f>
        <v>0</v>
      </c>
    </row>
    <row r="46" spans="1:6" ht="13" x14ac:dyDescent="0.15">
      <c r="C46" s="108"/>
    </row>
    <row r="47" spans="1:6" ht="13" x14ac:dyDescent="0.15">
      <c r="A47" s="107" t="s">
        <v>220</v>
      </c>
      <c r="B47" s="107"/>
      <c r="C47" s="111"/>
      <c r="D47" s="107"/>
      <c r="E47" s="111">
        <f>SUM(C48:C54)</f>
        <v>0</v>
      </c>
      <c r="F47" s="107"/>
    </row>
    <row r="48" spans="1:6" ht="13" x14ac:dyDescent="0.15">
      <c r="B48" s="105" t="s">
        <v>219</v>
      </c>
      <c r="C48" s="135">
        <f>Budget!C48</f>
        <v>0</v>
      </c>
    </row>
    <row r="49" spans="1:6" ht="13" x14ac:dyDescent="0.15">
      <c r="B49" s="105" t="s">
        <v>218</v>
      </c>
      <c r="C49" s="135">
        <f>Budget!C49</f>
        <v>0</v>
      </c>
    </row>
    <row r="50" spans="1:6" ht="13" x14ac:dyDescent="0.15">
      <c r="B50" s="105" t="s">
        <v>217</v>
      </c>
      <c r="C50" s="135">
        <f>Budget!C50</f>
        <v>0</v>
      </c>
    </row>
    <row r="51" spans="1:6" ht="13" x14ac:dyDescent="0.15">
      <c r="B51" s="105" t="s">
        <v>216</v>
      </c>
      <c r="C51" s="135">
        <f>Budget!C51</f>
        <v>0</v>
      </c>
    </row>
    <row r="52" spans="1:6" s="107" customFormat="1" ht="13" x14ac:dyDescent="0.15">
      <c r="A52" s="105"/>
      <c r="B52" s="105" t="s">
        <v>215</v>
      </c>
      <c r="C52" s="135">
        <f>Budget!C52</f>
        <v>0</v>
      </c>
      <c r="D52" s="105"/>
      <c r="E52" s="105"/>
      <c r="F52" s="105"/>
    </row>
    <row r="53" spans="1:6" ht="13" x14ac:dyDescent="0.15">
      <c r="B53" s="105" t="s">
        <v>214</v>
      </c>
      <c r="C53" s="135">
        <f>Budget!C53</f>
        <v>0</v>
      </c>
    </row>
    <row r="54" spans="1:6" ht="13" x14ac:dyDescent="0.15">
      <c r="B54" s="105" t="s">
        <v>213</v>
      </c>
      <c r="C54" s="135">
        <f>Budget!C54</f>
        <v>0</v>
      </c>
    </row>
    <row r="55" spans="1:6" ht="13" x14ac:dyDescent="0.15">
      <c r="C55" s="108"/>
    </row>
    <row r="56" spans="1:6" ht="13" x14ac:dyDescent="0.15">
      <c r="A56" s="107" t="s">
        <v>212</v>
      </c>
      <c r="B56" s="107"/>
      <c r="C56" s="111"/>
      <c r="D56" s="107"/>
      <c r="E56" s="111">
        <f>SUM(C57:C59)</f>
        <v>0</v>
      </c>
      <c r="F56" s="107"/>
    </row>
    <row r="57" spans="1:6" s="107" customFormat="1" ht="13" x14ac:dyDescent="0.15">
      <c r="A57" s="105"/>
      <c r="B57" s="105" t="s">
        <v>211</v>
      </c>
      <c r="C57" s="135">
        <f>Budget!C57</f>
        <v>0</v>
      </c>
      <c r="D57" s="105"/>
      <c r="E57" s="105"/>
      <c r="F57" s="105"/>
    </row>
    <row r="58" spans="1:6" ht="13" x14ac:dyDescent="0.15">
      <c r="B58" s="105" t="s">
        <v>210</v>
      </c>
      <c r="C58" s="135">
        <f>Budget!C58</f>
        <v>0</v>
      </c>
    </row>
    <row r="59" spans="1:6" ht="13" x14ac:dyDescent="0.15">
      <c r="B59" s="105" t="s">
        <v>209</v>
      </c>
      <c r="C59" s="135">
        <f>Budget!C59</f>
        <v>0</v>
      </c>
    </row>
    <row r="60" spans="1:6" ht="13" x14ac:dyDescent="0.15">
      <c r="C60" s="108"/>
    </row>
    <row r="61" spans="1:6" ht="13" x14ac:dyDescent="0.15">
      <c r="A61" s="107" t="s">
        <v>208</v>
      </c>
      <c r="B61" s="107"/>
      <c r="C61" s="111"/>
      <c r="D61" s="107"/>
      <c r="E61" s="111">
        <f>SUM(C62:C69)</f>
        <v>0</v>
      </c>
      <c r="F61" s="107"/>
    </row>
    <row r="62" spans="1:6" ht="13" x14ac:dyDescent="0.15">
      <c r="B62" s="105" t="s">
        <v>207</v>
      </c>
      <c r="C62" s="135">
        <f>Budget!C62</f>
        <v>0</v>
      </c>
    </row>
    <row r="63" spans="1:6" ht="13" x14ac:dyDescent="0.15">
      <c r="B63" s="105" t="s">
        <v>206</v>
      </c>
      <c r="C63" s="135">
        <f>Budget!C63</f>
        <v>0</v>
      </c>
    </row>
    <row r="64" spans="1:6" ht="13" x14ac:dyDescent="0.15">
      <c r="B64" s="105" t="s">
        <v>205</v>
      </c>
      <c r="C64" s="135">
        <f>Budget!C64</f>
        <v>0</v>
      </c>
    </row>
    <row r="65" spans="1:6" ht="13" x14ac:dyDescent="0.15">
      <c r="B65" s="105" t="s">
        <v>204</v>
      </c>
      <c r="C65" s="135">
        <f>Budget!C65</f>
        <v>0</v>
      </c>
    </row>
    <row r="66" spans="1:6" ht="13" x14ac:dyDescent="0.15">
      <c r="B66" s="105" t="s">
        <v>203</v>
      </c>
      <c r="C66" s="135">
        <f>Budget!C66</f>
        <v>0</v>
      </c>
    </row>
    <row r="67" spans="1:6" s="107" customFormat="1" ht="13" x14ac:dyDescent="0.15">
      <c r="A67" s="105"/>
      <c r="B67" s="105" t="s">
        <v>202</v>
      </c>
      <c r="C67" s="135">
        <f>Budget!C67</f>
        <v>0</v>
      </c>
      <c r="D67" s="105"/>
      <c r="E67" s="105"/>
      <c r="F67" s="105"/>
    </row>
    <row r="68" spans="1:6" ht="13" x14ac:dyDescent="0.15">
      <c r="B68" s="105" t="s">
        <v>161</v>
      </c>
      <c r="C68" s="135">
        <f>Budget!C68</f>
        <v>0</v>
      </c>
    </row>
    <row r="69" spans="1:6" ht="13" x14ac:dyDescent="0.15">
      <c r="B69" s="105" t="s">
        <v>161</v>
      </c>
      <c r="C69" s="135">
        <f>Budget!C69</f>
        <v>0</v>
      </c>
    </row>
    <row r="70" spans="1:6" ht="13" x14ac:dyDescent="0.15">
      <c r="C70" s="108"/>
    </row>
    <row r="71" spans="1:6" ht="13" x14ac:dyDescent="0.15">
      <c r="A71" s="107" t="s">
        <v>201</v>
      </c>
      <c r="B71" s="107"/>
      <c r="C71" s="111"/>
      <c r="D71" s="107"/>
      <c r="E71" s="111">
        <f>SUM(C72:C88)</f>
        <v>0</v>
      </c>
      <c r="F71" s="107"/>
    </row>
    <row r="72" spans="1:6" ht="13" x14ac:dyDescent="0.15">
      <c r="B72" s="105" t="s">
        <v>200</v>
      </c>
      <c r="C72" s="135">
        <f>Budget!C72</f>
        <v>0</v>
      </c>
    </row>
    <row r="73" spans="1:6" ht="13" x14ac:dyDescent="0.15">
      <c r="B73" s="105" t="s">
        <v>199</v>
      </c>
      <c r="C73" s="135">
        <f>Budget!C73</f>
        <v>0</v>
      </c>
    </row>
    <row r="74" spans="1:6" ht="13" x14ac:dyDescent="0.15">
      <c r="B74" s="105" t="s">
        <v>198</v>
      </c>
      <c r="C74" s="135">
        <f>Budget!C74</f>
        <v>0</v>
      </c>
    </row>
    <row r="75" spans="1:6" ht="13" x14ac:dyDescent="0.15">
      <c r="B75" s="105" t="s">
        <v>197</v>
      </c>
      <c r="C75" s="135">
        <f>Budget!C75</f>
        <v>0</v>
      </c>
    </row>
    <row r="76" spans="1:6" ht="13" x14ac:dyDescent="0.15">
      <c r="B76" s="105" t="s">
        <v>196</v>
      </c>
      <c r="C76" s="135">
        <f>Budget!C76</f>
        <v>0</v>
      </c>
    </row>
    <row r="77" spans="1:6" ht="13" x14ac:dyDescent="0.15">
      <c r="B77" s="105" t="s">
        <v>195</v>
      </c>
      <c r="C77" s="135">
        <f>Budget!C77</f>
        <v>0</v>
      </c>
    </row>
    <row r="78" spans="1:6" ht="13" x14ac:dyDescent="0.15">
      <c r="B78" s="105" t="s">
        <v>194</v>
      </c>
      <c r="C78" s="135">
        <f>Budget!C78</f>
        <v>0</v>
      </c>
    </row>
    <row r="79" spans="1:6" ht="13" x14ac:dyDescent="0.15">
      <c r="B79" s="105" t="s">
        <v>193</v>
      </c>
      <c r="C79" s="135">
        <f>Budget!C79</f>
        <v>0</v>
      </c>
    </row>
    <row r="80" spans="1:6" ht="13" x14ac:dyDescent="0.15">
      <c r="B80" s="105" t="s">
        <v>192</v>
      </c>
      <c r="C80" s="135">
        <f>Budget!C80</f>
        <v>0</v>
      </c>
    </row>
    <row r="81" spans="1:6" ht="13" x14ac:dyDescent="0.15">
      <c r="B81" s="105" t="s">
        <v>191</v>
      </c>
      <c r="C81" s="135">
        <f>Budget!C81</f>
        <v>0</v>
      </c>
      <c r="E81" s="114" t="s">
        <v>189</v>
      </c>
    </row>
    <row r="82" spans="1:6" ht="13" x14ac:dyDescent="0.15">
      <c r="B82" s="105" t="s">
        <v>190</v>
      </c>
      <c r="C82" s="135">
        <f>Budget!C82</f>
        <v>0</v>
      </c>
      <c r="E82" s="114" t="s">
        <v>189</v>
      </c>
    </row>
    <row r="83" spans="1:6" ht="13" x14ac:dyDescent="0.15">
      <c r="B83" s="105" t="s">
        <v>188</v>
      </c>
      <c r="C83" s="135">
        <f>Budget!C83</f>
        <v>0</v>
      </c>
    </row>
    <row r="84" spans="1:6" ht="13" x14ac:dyDescent="0.15">
      <c r="B84" s="105" t="s">
        <v>161</v>
      </c>
      <c r="C84" s="135">
        <f>Budget!C84</f>
        <v>0</v>
      </c>
    </row>
    <row r="85" spans="1:6" ht="13" x14ac:dyDescent="0.15">
      <c r="B85" s="105" t="s">
        <v>187</v>
      </c>
      <c r="C85" s="135">
        <f>Budget!C85</f>
        <v>0</v>
      </c>
    </row>
    <row r="86" spans="1:6" s="107" customFormat="1" ht="13" x14ac:dyDescent="0.15">
      <c r="A86" s="105"/>
      <c r="B86" s="105" t="s">
        <v>186</v>
      </c>
      <c r="C86" s="135">
        <f>Budget!C86</f>
        <v>0</v>
      </c>
      <c r="D86" s="105"/>
      <c r="E86" s="105"/>
      <c r="F86" s="105"/>
    </row>
    <row r="87" spans="1:6" ht="13" x14ac:dyDescent="0.15">
      <c r="B87" s="105" t="s">
        <v>185</v>
      </c>
      <c r="C87" s="135">
        <f>Budget!C87</f>
        <v>0</v>
      </c>
    </row>
    <row r="88" spans="1:6" ht="13" x14ac:dyDescent="0.15">
      <c r="B88" s="105" t="s">
        <v>184</v>
      </c>
      <c r="C88" s="135">
        <f>Budget!C88</f>
        <v>0</v>
      </c>
    </row>
    <row r="89" spans="1:6" ht="13" x14ac:dyDescent="0.15">
      <c r="C89" s="108"/>
    </row>
    <row r="90" spans="1:6" s="107" customFormat="1" ht="13" x14ac:dyDescent="0.15">
      <c r="A90" s="107" t="s">
        <v>183</v>
      </c>
      <c r="C90" s="111"/>
      <c r="E90" s="111">
        <f>+C91+C92</f>
        <v>0</v>
      </c>
    </row>
    <row r="91" spans="1:6" ht="13" x14ac:dyDescent="0.15">
      <c r="B91" s="105" t="s">
        <v>182</v>
      </c>
      <c r="C91" s="135">
        <f>Budget!C91</f>
        <v>0</v>
      </c>
    </row>
    <row r="92" spans="1:6" ht="13" x14ac:dyDescent="0.15">
      <c r="B92" s="105" t="s">
        <v>181</v>
      </c>
      <c r="C92" s="135">
        <f>Budget!C92</f>
        <v>0</v>
      </c>
    </row>
    <row r="93" spans="1:6" ht="13" x14ac:dyDescent="0.15">
      <c r="C93" s="108"/>
    </row>
    <row r="94" spans="1:6" ht="13" x14ac:dyDescent="0.15">
      <c r="A94" s="107" t="s">
        <v>180</v>
      </c>
      <c r="B94" s="107"/>
      <c r="C94" s="111"/>
      <c r="D94" s="107"/>
      <c r="E94" s="111">
        <f>SUM(C95:C118)</f>
        <v>0</v>
      </c>
      <c r="F94" s="107"/>
    </row>
    <row r="95" spans="1:6" ht="13" x14ac:dyDescent="0.15">
      <c r="B95" s="105" t="s">
        <v>179</v>
      </c>
      <c r="C95" s="135">
        <f>Budget!C95</f>
        <v>0</v>
      </c>
    </row>
    <row r="96" spans="1:6" ht="13" x14ac:dyDescent="0.15">
      <c r="B96" s="105" t="s">
        <v>178</v>
      </c>
      <c r="C96" s="135">
        <f>Budget!C96</f>
        <v>0</v>
      </c>
    </row>
    <row r="97" spans="2:3" ht="13" x14ac:dyDescent="0.15">
      <c r="B97" s="105" t="s">
        <v>177</v>
      </c>
      <c r="C97" s="135">
        <f>Budget!C97</f>
        <v>0</v>
      </c>
    </row>
    <row r="98" spans="2:3" ht="13" x14ac:dyDescent="0.15">
      <c r="B98" s="105" t="s">
        <v>176</v>
      </c>
      <c r="C98" s="135">
        <f>Budget!C98</f>
        <v>0</v>
      </c>
    </row>
    <row r="99" spans="2:3" ht="13" x14ac:dyDescent="0.15">
      <c r="B99" s="105" t="s">
        <v>175</v>
      </c>
      <c r="C99" s="135">
        <f>Budget!C99</f>
        <v>0</v>
      </c>
    </row>
    <row r="100" spans="2:3" ht="13" x14ac:dyDescent="0.15">
      <c r="B100" s="105" t="s">
        <v>174</v>
      </c>
      <c r="C100" s="135">
        <f>Budget!C100</f>
        <v>0</v>
      </c>
    </row>
    <row r="101" spans="2:3" ht="13" x14ac:dyDescent="0.15">
      <c r="B101" s="105" t="s">
        <v>173</v>
      </c>
      <c r="C101" s="135">
        <f>Budget!C101</f>
        <v>0</v>
      </c>
    </row>
    <row r="102" spans="2:3" ht="13" x14ac:dyDescent="0.15">
      <c r="B102" s="105" t="s">
        <v>172</v>
      </c>
      <c r="C102" s="135">
        <f>Budget!C102</f>
        <v>0</v>
      </c>
    </row>
    <row r="103" spans="2:3" ht="13" x14ac:dyDescent="0.15">
      <c r="B103" s="105" t="s">
        <v>171</v>
      </c>
      <c r="C103" s="135">
        <f>Budget!C103</f>
        <v>0</v>
      </c>
    </row>
    <row r="104" spans="2:3" ht="13" x14ac:dyDescent="0.15">
      <c r="B104" s="105" t="s">
        <v>170</v>
      </c>
      <c r="C104" s="135">
        <f>Budget!C104</f>
        <v>0</v>
      </c>
    </row>
    <row r="105" spans="2:3" ht="13" x14ac:dyDescent="0.15">
      <c r="B105" s="105" t="s">
        <v>169</v>
      </c>
      <c r="C105" s="135">
        <f>Budget!C105</f>
        <v>0</v>
      </c>
    </row>
    <row r="106" spans="2:3" ht="13" x14ac:dyDescent="0.15">
      <c r="B106" s="105" t="s">
        <v>168</v>
      </c>
      <c r="C106" s="135">
        <f>Budget!C106</f>
        <v>0</v>
      </c>
    </row>
    <row r="107" spans="2:3" ht="13" x14ac:dyDescent="0.15">
      <c r="B107" s="105" t="s">
        <v>167</v>
      </c>
      <c r="C107" s="135">
        <f>Budget!C107</f>
        <v>0</v>
      </c>
    </row>
    <row r="108" spans="2:3" ht="13" x14ac:dyDescent="0.15">
      <c r="B108" s="105" t="s">
        <v>166</v>
      </c>
      <c r="C108" s="135">
        <f>Budget!C108</f>
        <v>0</v>
      </c>
    </row>
    <row r="109" spans="2:3" ht="13" x14ac:dyDescent="0.15">
      <c r="B109" s="105" t="s">
        <v>165</v>
      </c>
      <c r="C109" s="135">
        <f>Budget!C109</f>
        <v>0</v>
      </c>
    </row>
    <row r="110" spans="2:3" ht="13" x14ac:dyDescent="0.15">
      <c r="B110" s="105" t="s">
        <v>164</v>
      </c>
      <c r="C110" s="135">
        <f>Budget!C110</f>
        <v>0</v>
      </c>
    </row>
    <row r="111" spans="2:3" ht="13" x14ac:dyDescent="0.15">
      <c r="B111" s="105" t="s">
        <v>163</v>
      </c>
      <c r="C111" s="135">
        <f>Budget!C111</f>
        <v>0</v>
      </c>
    </row>
    <row r="112" spans="2:3" ht="13" x14ac:dyDescent="0.15">
      <c r="B112" s="105" t="s">
        <v>162</v>
      </c>
      <c r="C112" s="135">
        <f>Budget!C112</f>
        <v>0</v>
      </c>
    </row>
    <row r="113" spans="2:6" ht="13" x14ac:dyDescent="0.15">
      <c r="B113" s="105" t="s">
        <v>161</v>
      </c>
      <c r="C113" s="135">
        <f>Budget!C113</f>
        <v>0</v>
      </c>
    </row>
    <row r="114" spans="2:6" ht="13" x14ac:dyDescent="0.15">
      <c r="B114" s="105" t="s">
        <v>161</v>
      </c>
      <c r="C114" s="135">
        <f>Budget!C114</f>
        <v>0</v>
      </c>
    </row>
    <row r="115" spans="2:6" ht="13" x14ac:dyDescent="0.15">
      <c r="B115" s="105" t="s">
        <v>161</v>
      </c>
      <c r="C115" s="135">
        <f>Budget!C115</f>
        <v>0</v>
      </c>
    </row>
    <row r="116" spans="2:6" ht="13" x14ac:dyDescent="0.15">
      <c r="B116" s="105" t="s">
        <v>161</v>
      </c>
      <c r="C116" s="135">
        <f>Budget!C116</f>
        <v>0</v>
      </c>
    </row>
    <row r="117" spans="2:6" ht="13" x14ac:dyDescent="0.15">
      <c r="B117" s="105" t="s">
        <v>161</v>
      </c>
      <c r="C117" s="135">
        <f>Budget!C117</f>
        <v>0</v>
      </c>
    </row>
    <row r="118" spans="2:6" ht="13" x14ac:dyDescent="0.15">
      <c r="B118" s="105" t="s">
        <v>161</v>
      </c>
      <c r="C118" s="135">
        <f>Budget!C118</f>
        <v>0</v>
      </c>
    </row>
    <row r="119" spans="2:6" ht="13" x14ac:dyDescent="0.15">
      <c r="C119" s="108"/>
    </row>
    <row r="120" spans="2:6" ht="14" thickBot="1" x14ac:dyDescent="0.2">
      <c r="C120" s="108"/>
    </row>
    <row r="121" spans="2:6" ht="17" thickBot="1" x14ac:dyDescent="0.25">
      <c r="B121" s="106" t="s">
        <v>160</v>
      </c>
      <c r="C121" s="115">
        <f>SUM(C11:C120)</f>
        <v>0</v>
      </c>
      <c r="D121" s="106"/>
      <c r="E121" s="116">
        <f>SUM(E10:E120)</f>
        <v>0</v>
      </c>
      <c r="F121" s="106"/>
    </row>
    <row r="122" spans="2:6" ht="14" thickBot="1" x14ac:dyDescent="0.2">
      <c r="C122" s="108"/>
    </row>
    <row r="123" spans="2:6" ht="17" thickBot="1" x14ac:dyDescent="0.25">
      <c r="B123" s="106" t="s">
        <v>159</v>
      </c>
      <c r="C123" s="110"/>
      <c r="D123" s="106"/>
      <c r="E123" s="143">
        <f>E7-E121</f>
        <v>0</v>
      </c>
      <c r="F123" s="106" t="s">
        <v>25</v>
      </c>
    </row>
    <row r="124" spans="2:6" ht="13" x14ac:dyDescent="0.15">
      <c r="C124" s="108"/>
      <c r="E124" s="108"/>
    </row>
    <row r="125" spans="2:6" ht="18" x14ac:dyDescent="0.2">
      <c r="B125" s="117" t="s">
        <v>158</v>
      </c>
      <c r="C125" s="108"/>
    </row>
    <row r="126" spans="2:6" ht="14" thickBot="1" x14ac:dyDescent="0.2">
      <c r="C126" s="108"/>
    </row>
    <row r="127" spans="2:6" ht="13" x14ac:dyDescent="0.15">
      <c r="B127" s="233" t="s">
        <v>157</v>
      </c>
      <c r="C127" s="234"/>
      <c r="D127" s="234"/>
      <c r="E127" s="234"/>
      <c r="F127" s="235"/>
    </row>
    <row r="128" spans="2:6" ht="13" x14ac:dyDescent="0.15">
      <c r="B128" s="93" t="s">
        <v>156</v>
      </c>
      <c r="C128" s="92"/>
      <c r="D128" s="92"/>
      <c r="E128" s="92"/>
      <c r="F128" s="91"/>
    </row>
    <row r="129" spans="2:6" ht="13" x14ac:dyDescent="0.15">
      <c r="B129" s="90" t="s">
        <v>155</v>
      </c>
      <c r="C129" s="89"/>
      <c r="D129" s="89"/>
      <c r="E129" s="89"/>
      <c r="F129" s="88"/>
    </row>
    <row r="130" spans="2:6" ht="13" x14ac:dyDescent="0.15">
      <c r="B130" s="87" t="s">
        <v>154</v>
      </c>
      <c r="C130" s="86"/>
      <c r="D130" s="86"/>
      <c r="E130" s="86"/>
      <c r="F130" s="85"/>
    </row>
    <row r="131" spans="2:6" ht="13" x14ac:dyDescent="0.15">
      <c r="C131" s="108"/>
    </row>
    <row r="132" spans="2:6" ht="13" x14ac:dyDescent="0.15">
      <c r="C132" s="108"/>
    </row>
    <row r="133" spans="2:6" ht="13" x14ac:dyDescent="0.15">
      <c r="C133" s="108"/>
    </row>
    <row r="134" spans="2:6" ht="13" x14ac:dyDescent="0.15">
      <c r="C134" s="108"/>
    </row>
    <row r="135" spans="2:6" ht="13" x14ac:dyDescent="0.15">
      <c r="C135" s="108"/>
    </row>
    <row r="136" spans="2:6" ht="13" x14ac:dyDescent="0.15">
      <c r="C136" s="108"/>
    </row>
    <row r="137" spans="2:6" ht="13" x14ac:dyDescent="0.15">
      <c r="C137" s="108"/>
    </row>
    <row r="138" spans="2:6" ht="13" x14ac:dyDescent="0.15">
      <c r="C138" s="108"/>
    </row>
    <row r="139" spans="2:6" ht="13" x14ac:dyDescent="0.15">
      <c r="C139" s="108"/>
    </row>
    <row r="140" spans="2:6" ht="13" x14ac:dyDescent="0.15">
      <c r="C140" s="108"/>
    </row>
    <row r="141" spans="2:6" ht="13" x14ac:dyDescent="0.15">
      <c r="C141" s="108"/>
    </row>
    <row r="142" spans="2:6" ht="13" x14ac:dyDescent="0.15">
      <c r="C142" s="108"/>
    </row>
    <row r="143" spans="2:6" ht="13" x14ac:dyDescent="0.15">
      <c r="C143" s="108"/>
    </row>
    <row r="144" spans="2:6" ht="13" x14ac:dyDescent="0.15">
      <c r="C144" s="108"/>
    </row>
    <row r="145" spans="3:3" ht="13" x14ac:dyDescent="0.15">
      <c r="C145" s="108"/>
    </row>
    <row r="146" spans="3:3" ht="13" x14ac:dyDescent="0.15">
      <c r="C146" s="108"/>
    </row>
    <row r="147" spans="3:3" ht="13" x14ac:dyDescent="0.15">
      <c r="C147" s="108"/>
    </row>
    <row r="148" spans="3:3" ht="13" x14ac:dyDescent="0.15">
      <c r="C148" s="108"/>
    </row>
    <row r="149" spans="3:3" ht="13" x14ac:dyDescent="0.15">
      <c r="C149" s="108"/>
    </row>
    <row r="150" spans="3:3" ht="13" x14ac:dyDescent="0.15">
      <c r="C150" s="108"/>
    </row>
    <row r="151" spans="3:3" ht="13" x14ac:dyDescent="0.15">
      <c r="C151" s="108"/>
    </row>
    <row r="152" spans="3:3" ht="13" x14ac:dyDescent="0.15">
      <c r="C152" s="108"/>
    </row>
    <row r="153" spans="3:3" ht="13" x14ac:dyDescent="0.15">
      <c r="C153" s="108"/>
    </row>
    <row r="154" spans="3:3" ht="13" x14ac:dyDescent="0.15">
      <c r="C154" s="108"/>
    </row>
    <row r="155" spans="3:3" ht="13" x14ac:dyDescent="0.15">
      <c r="C155" s="108"/>
    </row>
    <row r="156" spans="3:3" ht="13" x14ac:dyDescent="0.15">
      <c r="C156" s="108"/>
    </row>
    <row r="157" spans="3:3" ht="13" x14ac:dyDescent="0.15">
      <c r="C157" s="108"/>
    </row>
    <row r="158" spans="3:3" ht="13" x14ac:dyDescent="0.15">
      <c r="C158" s="108"/>
    </row>
    <row r="159" spans="3:3" ht="13" x14ac:dyDescent="0.15">
      <c r="C159" s="108"/>
    </row>
    <row r="160" spans="3:3" ht="13" x14ac:dyDescent="0.15">
      <c r="C160" s="108"/>
    </row>
    <row r="161" spans="3:3" ht="13" x14ac:dyDescent="0.15">
      <c r="C161" s="108"/>
    </row>
    <row r="162" spans="3:3" ht="13" x14ac:dyDescent="0.15">
      <c r="C162" s="108"/>
    </row>
    <row r="163" spans="3:3" ht="13" x14ac:dyDescent="0.15">
      <c r="C163" s="108"/>
    </row>
    <row r="164" spans="3:3" ht="13" x14ac:dyDescent="0.15">
      <c r="C164" s="108"/>
    </row>
    <row r="165" spans="3:3" ht="12.5" customHeight="1" x14ac:dyDescent="0.15">
      <c r="C165" s="108"/>
    </row>
    <row r="166" spans="3:3" ht="12.5" customHeight="1" x14ac:dyDescent="0.15">
      <c r="C166" s="108"/>
    </row>
    <row r="167" spans="3:3" ht="12.5" customHeight="1" x14ac:dyDescent="0.15">
      <c r="C167" s="108"/>
    </row>
    <row r="168" spans="3:3" ht="12.5" customHeight="1" x14ac:dyDescent="0.15">
      <c r="C168" s="108"/>
    </row>
  </sheetData>
  <mergeCells count="2">
    <mergeCell ref="G7:O7"/>
    <mergeCell ref="B127:F127"/>
  </mergeCells>
  <conditionalFormatting sqref="H5 E123">
    <cfRule type="cellIs" dxfId="12" priority="30" stopIfTrue="1" operator="lessThan">
      <formula>0</formula>
    </cfRule>
    <cfRule type="cellIs" dxfId="11" priority="29" stopIfTrue="1" operator="equal">
      <formula>0</formula>
    </cfRule>
    <cfRule type="cellIs" dxfId="10" priority="28" stopIfTrue="1" operator="greaterThan">
      <formula>0</formula>
    </cfRule>
  </conditionalFormatting>
  <conditionalFormatting sqref="N10 N20">
    <cfRule type="cellIs" dxfId="9" priority="6" stopIfTrue="1" operator="lessThanOrEqual">
      <formula>0</formula>
    </cfRule>
    <cfRule type="cellIs" dxfId="8" priority="7" stopIfTrue="1" operator="greaterThan">
      <formula>0</formula>
    </cfRule>
  </conditionalFormatting>
  <conditionalFormatting sqref="N11:N22">
    <cfRule type="cellIs" dxfId="7" priority="8" stopIfTrue="1" operator="lessThanOrEqual">
      <formula>0</formula>
    </cfRule>
    <cfRule type="cellIs" dxfId="6" priority="9" stopIfTrue="1" operator="greaterThan">
      <formula>0</formula>
    </cfRule>
  </conditionalFormatting>
  <conditionalFormatting sqref="N12:N16">
    <cfRule type="cellIs" dxfId="5" priority="4" stopIfTrue="1" operator="lessThanOrEqual">
      <formula>0</formula>
    </cfRule>
    <cfRule type="cellIs" dxfId="4" priority="5" stopIfTrue="1" operator="greaterThan">
      <formula>0</formula>
    </cfRule>
  </conditionalFormatting>
  <conditionalFormatting sqref="N17:N19">
    <cfRule type="cellIs" dxfId="3" priority="24" stopIfTrue="1" operator="lessThanOrEqual">
      <formula>0</formula>
    </cfRule>
    <cfRule type="cellIs" dxfId="2" priority="25" stopIfTrue="1" operator="greaterThan">
      <formula>0</formula>
    </cfRule>
  </conditionalFormatting>
  <pageMargins left="0.75" right="0.75" top="1.31" bottom="0.56000000000000005" header="0.5" footer="0.5"/>
  <pageSetup scale="45" fitToWidth="2" fitToHeight="2" orientation="portrait" horizontalDpi="4294967293" r:id="rId1"/>
  <headerFooter alignWithMargins="0">
    <oddHeader>&amp;C&amp;"Arial,Bold"&amp;22ZERO-BASED SPENDING PLAN
(in Dollars)</oddHeader>
  </headerFooter>
  <rowBreaks count="1" manualBreakCount="1">
    <brk id="93" max="14" man="1"/>
  </rowBreaks>
  <colBreaks count="1" manualBreakCount="1">
    <brk id="15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K46"/>
  <sheetViews>
    <sheetView zoomScaleNormal="100" workbookViewId="0">
      <selection sqref="A1:C1"/>
    </sheetView>
  </sheetViews>
  <sheetFormatPr baseColWidth="10" defaultColWidth="0.6640625" defaultRowHeight="12.75" customHeight="1" x14ac:dyDescent="0.15"/>
  <cols>
    <col min="1" max="1" width="1.5" customWidth="1"/>
    <col min="2" max="2" width="2.6640625" customWidth="1"/>
    <col min="3" max="3" width="4.5" customWidth="1"/>
    <col min="4" max="4" width="23.6640625" customWidth="1"/>
    <col min="5" max="5" width="14.5" customWidth="1"/>
    <col min="6" max="6" width="2.5" customWidth="1"/>
    <col min="7" max="7" width="2.6640625" customWidth="1"/>
    <col min="8" max="8" width="4.6640625" customWidth="1"/>
    <col min="9" max="9" width="25.5" customWidth="1"/>
    <col min="10" max="10" width="16.6640625" customWidth="1"/>
    <col min="11" max="11" width="5" customWidth="1"/>
  </cols>
  <sheetData>
    <row r="1" spans="1:11" ht="12.75" customHeight="1" x14ac:dyDescent="0.15">
      <c r="A1" s="241" t="s">
        <v>27</v>
      </c>
      <c r="B1" s="226"/>
      <c r="C1" s="226"/>
      <c r="D1" s="242">
        <f>Introduction!E9</f>
        <v>0</v>
      </c>
      <c r="E1" s="227"/>
      <c r="F1" s="3"/>
      <c r="G1" s="241" t="s">
        <v>135</v>
      </c>
      <c r="H1" s="226"/>
      <c r="I1" s="28"/>
      <c r="J1" s="21"/>
      <c r="K1" s="3"/>
    </row>
    <row r="2" spans="1:11" ht="12.75" customHeight="1" x14ac:dyDescent="0.15">
      <c r="A2" s="3"/>
      <c r="B2" s="7"/>
      <c r="C2" s="7"/>
      <c r="D2" s="29"/>
      <c r="E2" s="30"/>
      <c r="F2" s="3"/>
      <c r="G2" s="7"/>
      <c r="H2" s="7"/>
      <c r="I2" s="29"/>
      <c r="J2" s="23"/>
      <c r="K2" s="3"/>
    </row>
    <row r="3" spans="1:11" ht="12.75" customHeight="1" x14ac:dyDescent="0.15">
      <c r="A3" s="24"/>
      <c r="B3" s="243" t="s">
        <v>87</v>
      </c>
      <c r="C3" s="244"/>
      <c r="D3" s="244"/>
      <c r="E3" s="31"/>
      <c r="F3" s="32"/>
      <c r="G3" s="243" t="s">
        <v>111</v>
      </c>
      <c r="H3" s="244"/>
      <c r="I3" s="244"/>
      <c r="J3" s="31"/>
      <c r="K3" s="25"/>
    </row>
    <row r="4" spans="1:11" ht="12.75" customHeight="1" x14ac:dyDescent="0.15">
      <c r="A4" s="24"/>
      <c r="B4" s="33"/>
      <c r="C4" s="239" t="s">
        <v>29</v>
      </c>
      <c r="D4" s="240"/>
      <c r="E4" s="35">
        <f>Assets!$E$3</f>
        <v>0</v>
      </c>
      <c r="F4" s="32"/>
      <c r="G4" s="33"/>
      <c r="H4" s="239" t="s">
        <v>14</v>
      </c>
      <c r="I4" s="240"/>
      <c r="J4" s="35">
        <f>SUM(Liabilities!E3)</f>
        <v>0</v>
      </c>
      <c r="K4" s="25"/>
    </row>
    <row r="5" spans="1:11" ht="12.75" customHeight="1" x14ac:dyDescent="0.15">
      <c r="A5" s="24"/>
      <c r="B5" s="25"/>
      <c r="C5" s="245" t="s">
        <v>21</v>
      </c>
      <c r="D5" s="226"/>
      <c r="E5" s="36">
        <f>Assets!$E$4</f>
        <v>0</v>
      </c>
      <c r="F5" s="32"/>
      <c r="G5" s="25"/>
      <c r="H5" s="245" t="s">
        <v>76</v>
      </c>
      <c r="I5" s="226"/>
      <c r="J5" s="36">
        <f>SUM(Liabilities!E4)</f>
        <v>0</v>
      </c>
      <c r="K5" s="25"/>
    </row>
    <row r="6" spans="1:11" ht="12.75" customHeight="1" x14ac:dyDescent="0.15">
      <c r="A6" s="24"/>
      <c r="B6" s="25"/>
      <c r="C6" s="245" t="s">
        <v>129</v>
      </c>
      <c r="D6" s="226"/>
      <c r="E6" s="36">
        <f>SUM(Assets!E6:E11)</f>
        <v>0</v>
      </c>
      <c r="F6" s="32"/>
      <c r="G6" s="25"/>
      <c r="H6" s="245" t="s">
        <v>120</v>
      </c>
      <c r="I6" s="226"/>
      <c r="J6" s="36">
        <f>SUM(Liabilities!E5)</f>
        <v>0</v>
      </c>
      <c r="K6" s="25"/>
    </row>
    <row r="7" spans="1:11" ht="12.75" customHeight="1" x14ac:dyDescent="0.15">
      <c r="A7" s="24"/>
      <c r="B7" s="25"/>
      <c r="C7" s="245" t="s">
        <v>31</v>
      </c>
      <c r="D7" s="226"/>
      <c r="E7" s="36">
        <f>SUM(Assets!E13:E20)</f>
        <v>0</v>
      </c>
      <c r="F7" s="32"/>
      <c r="G7" s="25"/>
      <c r="H7" s="245" t="s">
        <v>57</v>
      </c>
      <c r="I7" s="226"/>
      <c r="J7" s="36">
        <f>SUM(Liabilities!E6)</f>
        <v>0</v>
      </c>
      <c r="K7" s="25"/>
    </row>
    <row r="8" spans="1:11" ht="12.75" customHeight="1" x14ac:dyDescent="0.15">
      <c r="A8" s="24"/>
      <c r="B8" s="25"/>
      <c r="C8" s="245" t="s">
        <v>26</v>
      </c>
      <c r="D8" s="226"/>
      <c r="E8" s="36">
        <f>SUM(Assets!E22:E23)</f>
        <v>0</v>
      </c>
      <c r="F8" s="32"/>
      <c r="G8" s="25"/>
      <c r="H8" s="245" t="s">
        <v>85</v>
      </c>
      <c r="I8" s="226"/>
      <c r="J8" s="36">
        <f>SUM(Liabilities!E7)</f>
        <v>0</v>
      </c>
      <c r="K8" s="25"/>
    </row>
    <row r="9" spans="1:11" ht="12.75" customHeight="1" x14ac:dyDescent="0.15">
      <c r="A9" s="24"/>
      <c r="B9" s="25"/>
      <c r="C9" s="245" t="s">
        <v>7</v>
      </c>
      <c r="D9" s="226"/>
      <c r="E9" s="36">
        <f>Assets!$E$25</f>
        <v>0</v>
      </c>
      <c r="F9" s="32"/>
      <c r="G9" s="25"/>
      <c r="H9" s="245" t="s">
        <v>91</v>
      </c>
      <c r="I9" s="226"/>
      <c r="J9" s="36">
        <f>SUM(Liabilities!E8)</f>
        <v>0</v>
      </c>
      <c r="K9" s="25"/>
    </row>
    <row r="10" spans="1:11" ht="12.75" customHeight="1" x14ac:dyDescent="0.15">
      <c r="A10" s="24"/>
      <c r="B10" s="37"/>
      <c r="C10" s="246" t="s">
        <v>13</v>
      </c>
      <c r="D10" s="227"/>
      <c r="E10" s="38">
        <f>SUM(Assets!E27:E32)</f>
        <v>0</v>
      </c>
      <c r="F10" s="32"/>
      <c r="G10" s="25"/>
      <c r="H10" s="245" t="s">
        <v>123</v>
      </c>
      <c r="I10" s="226"/>
      <c r="J10" s="36">
        <f>SUM(Liabilities!E10:E13)</f>
        <v>0</v>
      </c>
      <c r="K10" s="25"/>
    </row>
    <row r="11" spans="1:11" ht="12.75" customHeight="1" x14ac:dyDescent="0.15">
      <c r="A11" s="24"/>
      <c r="B11" s="11"/>
      <c r="C11" s="39" t="s">
        <v>99</v>
      </c>
      <c r="D11" s="39"/>
      <c r="E11" s="40">
        <f>SUM(E4:E10)</f>
        <v>0</v>
      </c>
      <c r="F11" s="32"/>
      <c r="G11" s="25"/>
      <c r="H11" s="245" t="s">
        <v>125</v>
      </c>
      <c r="I11" s="226"/>
      <c r="J11" s="36">
        <f>SUM(Liabilities!E15:E18)</f>
        <v>0</v>
      </c>
      <c r="K11" s="25"/>
    </row>
    <row r="12" spans="1:11" ht="12.75" customHeight="1" x14ac:dyDescent="0.15">
      <c r="A12" s="3"/>
      <c r="B12" s="29"/>
      <c r="C12" s="29"/>
      <c r="D12" s="29"/>
      <c r="E12" s="30"/>
      <c r="F12" s="24"/>
      <c r="G12" s="25"/>
      <c r="H12" s="245" t="s">
        <v>72</v>
      </c>
      <c r="I12" s="226"/>
      <c r="J12" s="36">
        <f>SUM(Liabilities!E20:E23)</f>
        <v>0</v>
      </c>
      <c r="K12" s="25"/>
    </row>
    <row r="13" spans="1:11" ht="12.75" customHeight="1" x14ac:dyDescent="0.15">
      <c r="A13" s="24"/>
      <c r="B13" s="243" t="s">
        <v>71</v>
      </c>
      <c r="C13" s="244"/>
      <c r="D13" s="244"/>
      <c r="E13" s="31"/>
      <c r="F13" s="32"/>
      <c r="G13" s="25"/>
      <c r="H13" s="245" t="s">
        <v>39</v>
      </c>
      <c r="I13" s="226"/>
      <c r="J13" s="36">
        <f>SUM(Liabilities!E25:E26)</f>
        <v>0</v>
      </c>
      <c r="K13" s="25"/>
    </row>
    <row r="14" spans="1:11" ht="12.75" customHeight="1" x14ac:dyDescent="0.15">
      <c r="A14" s="24"/>
      <c r="B14" s="33"/>
      <c r="C14" s="239" t="s">
        <v>133</v>
      </c>
      <c r="D14" s="240"/>
      <c r="E14" s="35">
        <f>SUM(Assets!K4:K7)</f>
        <v>0</v>
      </c>
      <c r="F14" s="32"/>
      <c r="G14" s="37"/>
      <c r="H14" s="246" t="s">
        <v>6</v>
      </c>
      <c r="I14" s="227"/>
      <c r="J14" s="38">
        <f>SUM(Liabilities!E28:E37)</f>
        <v>0</v>
      </c>
      <c r="K14" s="25"/>
    </row>
    <row r="15" spans="1:11" ht="12.75" customHeight="1" x14ac:dyDescent="0.15">
      <c r="A15" s="24"/>
      <c r="B15" s="25"/>
      <c r="C15" s="245" t="s">
        <v>81</v>
      </c>
      <c r="D15" s="226"/>
      <c r="E15" s="36">
        <f>SUM(Assets!K9:K12)</f>
        <v>0</v>
      </c>
      <c r="F15" s="32"/>
      <c r="G15" s="11"/>
      <c r="H15" s="247" t="s">
        <v>15</v>
      </c>
      <c r="I15" s="244"/>
      <c r="J15" s="40">
        <f>SUM(J4:J14)</f>
        <v>0</v>
      </c>
      <c r="K15" s="25"/>
    </row>
    <row r="16" spans="1:11" ht="12.75" customHeight="1" x14ac:dyDescent="0.15">
      <c r="A16" s="24"/>
      <c r="B16" s="25"/>
      <c r="C16" s="245" t="s">
        <v>94</v>
      </c>
      <c r="D16" s="226"/>
      <c r="E16" s="36">
        <f>Assets!$K$14</f>
        <v>0</v>
      </c>
      <c r="F16" s="25"/>
      <c r="G16" s="29"/>
      <c r="H16" s="29"/>
      <c r="I16" s="29"/>
      <c r="J16" s="30"/>
      <c r="K16" s="3"/>
    </row>
    <row r="17" spans="1:11" ht="12.75" customHeight="1" x14ac:dyDescent="0.15">
      <c r="A17" s="24"/>
      <c r="B17" s="25"/>
      <c r="C17" s="245" t="s">
        <v>5</v>
      </c>
      <c r="D17" s="226"/>
      <c r="E17" s="36">
        <f>SUM(Assets!K16:K23)</f>
        <v>0</v>
      </c>
      <c r="F17" s="32"/>
      <c r="G17" s="243" t="s">
        <v>60</v>
      </c>
      <c r="H17" s="244"/>
      <c r="I17" s="244"/>
      <c r="J17" s="31"/>
      <c r="K17" s="25"/>
    </row>
    <row r="18" spans="1:11" ht="12.75" customHeight="1" x14ac:dyDescent="0.15">
      <c r="A18" s="24"/>
      <c r="B18" s="25"/>
      <c r="C18" s="245" t="s">
        <v>47</v>
      </c>
      <c r="D18" s="226"/>
      <c r="E18" s="36">
        <f>Assets!$K$24</f>
        <v>0</v>
      </c>
      <c r="F18" s="32"/>
      <c r="G18" s="33"/>
      <c r="H18" s="239" t="s">
        <v>92</v>
      </c>
      <c r="I18" s="240"/>
      <c r="J18" s="35">
        <f>SUM(Liabilities!L3)</f>
        <v>0</v>
      </c>
      <c r="K18" s="25"/>
    </row>
    <row r="19" spans="1:11" ht="12.75" customHeight="1" x14ac:dyDescent="0.15">
      <c r="A19" s="24"/>
      <c r="B19" s="25"/>
      <c r="C19" s="245" t="s">
        <v>54</v>
      </c>
      <c r="D19" s="226"/>
      <c r="E19" s="36">
        <f>SUM(Assets!K26:K33)</f>
        <v>0</v>
      </c>
      <c r="F19" s="32"/>
      <c r="G19" s="25"/>
      <c r="H19" s="245" t="s">
        <v>97</v>
      </c>
      <c r="I19" s="226"/>
      <c r="J19" s="36">
        <f>SUM(Liabilities!L4)</f>
        <v>0</v>
      </c>
      <c r="K19" s="25"/>
    </row>
    <row r="20" spans="1:11" ht="12.75" customHeight="1" x14ac:dyDescent="0.15">
      <c r="A20" s="24"/>
      <c r="B20" s="37"/>
      <c r="C20" s="246" t="s">
        <v>136</v>
      </c>
      <c r="D20" s="227"/>
      <c r="E20" s="38">
        <f>SUM(Assets!K35:K43)</f>
        <v>0</v>
      </c>
      <c r="F20" s="32"/>
      <c r="G20" s="25"/>
      <c r="H20" s="245" t="s">
        <v>56</v>
      </c>
      <c r="I20" s="226"/>
      <c r="J20" s="36">
        <f>SUM(Liabilities!L5)</f>
        <v>0</v>
      </c>
      <c r="K20" s="25"/>
    </row>
    <row r="21" spans="1:11" ht="12.75" customHeight="1" x14ac:dyDescent="0.15">
      <c r="A21" s="24"/>
      <c r="B21" s="11"/>
      <c r="C21" s="247" t="s">
        <v>75</v>
      </c>
      <c r="D21" s="244"/>
      <c r="E21" s="40">
        <f>SUM(E14:E20)</f>
        <v>0</v>
      </c>
      <c r="F21" s="32"/>
      <c r="G21" s="25"/>
      <c r="H21" s="245" t="s">
        <v>52</v>
      </c>
      <c r="I21" s="226"/>
      <c r="J21" s="36">
        <f>SUM(Liabilities!L7:L9)</f>
        <v>0</v>
      </c>
      <c r="K21" s="25"/>
    </row>
    <row r="22" spans="1:11" ht="12.75" customHeight="1" x14ac:dyDescent="0.15">
      <c r="A22" s="3"/>
      <c r="B22" s="29"/>
      <c r="C22" s="29"/>
      <c r="D22" s="29"/>
      <c r="E22" s="30"/>
      <c r="F22" s="24"/>
      <c r="G22" s="25"/>
      <c r="H22" s="245" t="s">
        <v>83</v>
      </c>
      <c r="I22" s="226"/>
      <c r="J22" s="36">
        <f>SUM(Liabilities!L11:L12)</f>
        <v>0</v>
      </c>
      <c r="K22" s="25"/>
    </row>
    <row r="23" spans="1:11" ht="12.75" customHeight="1" x14ac:dyDescent="0.15">
      <c r="A23" s="24"/>
      <c r="B23" s="243" t="s">
        <v>58</v>
      </c>
      <c r="C23" s="244"/>
      <c r="D23" s="244"/>
      <c r="E23" s="31"/>
      <c r="F23" s="32"/>
      <c r="G23" s="25"/>
      <c r="H23" s="245" t="s">
        <v>98</v>
      </c>
      <c r="I23" s="226"/>
      <c r="J23" s="36">
        <f>SUM(Liabilities!L13)</f>
        <v>0</v>
      </c>
      <c r="K23" s="25"/>
    </row>
    <row r="24" spans="1:11" ht="12.75" customHeight="1" x14ac:dyDescent="0.15">
      <c r="A24" s="24"/>
      <c r="B24" s="33"/>
      <c r="C24" s="239" t="s">
        <v>95</v>
      </c>
      <c r="D24" s="240"/>
      <c r="E24" s="35">
        <f>SUM(Assets!E36:E39)</f>
        <v>0</v>
      </c>
      <c r="F24" s="32"/>
      <c r="G24" s="25"/>
      <c r="H24" s="245" t="s">
        <v>70</v>
      </c>
      <c r="I24" s="226"/>
      <c r="J24" s="36">
        <f>SUM(Liabilities!L15:L16)</f>
        <v>0</v>
      </c>
      <c r="K24" s="25"/>
    </row>
    <row r="25" spans="1:11" ht="12.75" customHeight="1" x14ac:dyDescent="0.15">
      <c r="A25" s="24"/>
      <c r="B25" s="25"/>
      <c r="C25" s="245" t="s">
        <v>30</v>
      </c>
      <c r="D25" s="226"/>
      <c r="E25" s="36">
        <f>SUM(Assets!E41:E42)</f>
        <v>0</v>
      </c>
      <c r="F25" s="32"/>
      <c r="G25" s="25"/>
      <c r="H25" s="245" t="s">
        <v>12</v>
      </c>
      <c r="I25" s="226"/>
      <c r="J25" s="36">
        <f>SUM(Liabilities!L18:L21)</f>
        <v>0</v>
      </c>
      <c r="K25" s="25"/>
    </row>
    <row r="26" spans="1:11" ht="12.75" customHeight="1" x14ac:dyDescent="0.15">
      <c r="A26" s="24"/>
      <c r="B26" s="25"/>
      <c r="C26" s="245" t="s">
        <v>18</v>
      </c>
      <c r="D26" s="226"/>
      <c r="E26" s="36">
        <f>SUM(Assets!E43)</f>
        <v>0</v>
      </c>
      <c r="F26" s="32"/>
      <c r="G26" s="25"/>
      <c r="H26" s="245" t="s">
        <v>34</v>
      </c>
      <c r="I26" s="226"/>
      <c r="J26" s="36">
        <f>SUM(Liabilities!L23:L24)</f>
        <v>0</v>
      </c>
      <c r="K26" s="25"/>
    </row>
    <row r="27" spans="1:11" ht="12.75" customHeight="1" x14ac:dyDescent="0.15">
      <c r="A27" s="24"/>
      <c r="B27" s="25"/>
      <c r="C27" s="245" t="s">
        <v>88</v>
      </c>
      <c r="D27" s="226"/>
      <c r="E27" s="36">
        <f>Assets!$E$44</f>
        <v>0</v>
      </c>
      <c r="F27" s="32"/>
      <c r="G27" s="37"/>
      <c r="H27" s="246" t="s">
        <v>20</v>
      </c>
      <c r="I27" s="227"/>
      <c r="J27" s="38">
        <f>SUM(Liabilities!L26:L37)</f>
        <v>0</v>
      </c>
      <c r="K27" s="25"/>
    </row>
    <row r="28" spans="1:11" ht="12.75" customHeight="1" x14ac:dyDescent="0.15">
      <c r="A28" s="24"/>
      <c r="B28" s="25"/>
      <c r="C28" s="245" t="s">
        <v>22</v>
      </c>
      <c r="D28" s="226"/>
      <c r="E28" s="36">
        <f>Assets!$E$45</f>
        <v>0</v>
      </c>
      <c r="F28" s="32"/>
      <c r="G28" s="11"/>
      <c r="H28" s="247" t="s">
        <v>116</v>
      </c>
      <c r="I28" s="244"/>
      <c r="J28" s="40">
        <f>SUM(J18:J27)</f>
        <v>0</v>
      </c>
      <c r="K28" s="25"/>
    </row>
    <row r="29" spans="1:11" ht="12.75" customHeight="1" x14ac:dyDescent="0.15">
      <c r="A29" s="24"/>
      <c r="B29" s="25"/>
      <c r="C29" s="245" t="s">
        <v>114</v>
      </c>
      <c r="D29" s="226"/>
      <c r="E29" s="36">
        <f>Assets!$E$46</f>
        <v>0</v>
      </c>
      <c r="F29" s="25"/>
      <c r="G29" s="17"/>
      <c r="H29" s="17"/>
      <c r="I29" s="17"/>
      <c r="J29" s="26"/>
      <c r="K29" s="3"/>
    </row>
    <row r="30" spans="1:11" ht="12.75" customHeight="1" x14ac:dyDescent="0.15">
      <c r="A30" s="24"/>
      <c r="B30" s="37"/>
      <c r="C30" s="246" t="s">
        <v>106</v>
      </c>
      <c r="D30" s="227"/>
      <c r="E30" s="38">
        <f>SUM(Assets!E48:E52)</f>
        <v>0</v>
      </c>
      <c r="F30" s="25"/>
      <c r="G30" s="3"/>
      <c r="H30" s="3"/>
      <c r="I30" s="3"/>
      <c r="J30" s="21"/>
      <c r="K30" s="3"/>
    </row>
    <row r="31" spans="1:11" ht="12.75" customHeight="1" x14ac:dyDescent="0.15">
      <c r="A31" s="24"/>
      <c r="B31" s="11"/>
      <c r="C31" s="247" t="s">
        <v>127</v>
      </c>
      <c r="D31" s="244"/>
      <c r="E31" s="40">
        <f>SUM(E24:E30)</f>
        <v>0</v>
      </c>
      <c r="F31" s="25"/>
      <c r="G31" s="3"/>
      <c r="H31" s="7"/>
      <c r="I31" s="7"/>
      <c r="J31" s="23"/>
      <c r="K31" s="3"/>
    </row>
    <row r="32" spans="1:11" ht="12.75" customHeight="1" x14ac:dyDescent="0.15">
      <c r="A32" s="3"/>
      <c r="B32" s="29"/>
      <c r="C32" s="29"/>
      <c r="D32" s="29"/>
      <c r="E32" s="30"/>
      <c r="F32" s="3"/>
      <c r="G32" s="24"/>
      <c r="H32" s="249" t="s">
        <v>102</v>
      </c>
      <c r="I32" s="240"/>
      <c r="J32" s="41">
        <f>SUM((((E11+E21)+E31)+E37))</f>
        <v>0</v>
      </c>
      <c r="K32" s="25"/>
    </row>
    <row r="33" spans="1:11" ht="12.75" customHeight="1" x14ac:dyDescent="0.15">
      <c r="A33" s="24"/>
      <c r="B33" s="243" t="s">
        <v>103</v>
      </c>
      <c r="C33" s="244"/>
      <c r="D33" s="244"/>
      <c r="E33" s="31"/>
      <c r="F33" s="25"/>
      <c r="G33" s="24"/>
      <c r="H33" s="248" t="s">
        <v>73</v>
      </c>
      <c r="I33" s="227"/>
      <c r="J33" s="42">
        <f>SUM((J15+J28))</f>
        <v>0</v>
      </c>
      <c r="K33" s="25"/>
    </row>
    <row r="34" spans="1:11" ht="12.75" customHeight="1" x14ac:dyDescent="0.15">
      <c r="A34" s="24"/>
      <c r="B34" s="33"/>
      <c r="C34" s="239" t="s">
        <v>36</v>
      </c>
      <c r="D34" s="240"/>
      <c r="E34" s="35">
        <f>Assets!$K$46</f>
        <v>0</v>
      </c>
      <c r="F34" s="25"/>
      <c r="G34" s="24"/>
      <c r="H34" s="250" t="s">
        <v>55</v>
      </c>
      <c r="I34" s="244"/>
      <c r="J34" s="43">
        <f>SUM((J32-J33))</f>
        <v>0</v>
      </c>
      <c r="K34" s="25"/>
    </row>
    <row r="35" spans="1:11" ht="12.75" customHeight="1" x14ac:dyDescent="0.15">
      <c r="A35" s="24"/>
      <c r="B35" s="25"/>
      <c r="C35" s="245" t="s">
        <v>16</v>
      </c>
      <c r="D35" s="226"/>
      <c r="E35" s="36">
        <f>Assets!$K$47</f>
        <v>0</v>
      </c>
      <c r="F35" s="25"/>
      <c r="G35" s="3"/>
      <c r="H35" s="29"/>
      <c r="I35" s="29"/>
      <c r="J35" s="30"/>
      <c r="K35" s="3"/>
    </row>
    <row r="36" spans="1:11" ht="12.75" customHeight="1" x14ac:dyDescent="0.15">
      <c r="A36" s="24"/>
      <c r="B36" s="37"/>
      <c r="C36" s="246" t="s">
        <v>38</v>
      </c>
      <c r="D36" s="227"/>
      <c r="E36" s="38">
        <f>SUM(Assets!K49:K52)</f>
        <v>0</v>
      </c>
      <c r="F36" s="25"/>
      <c r="G36" s="24"/>
      <c r="H36" s="249" t="s">
        <v>78</v>
      </c>
      <c r="I36" s="240"/>
      <c r="J36" s="44" t="str">
        <f>IF((J32&lt;&gt;0),SUM((J34/J32)),"n/a")</f>
        <v>n/a</v>
      </c>
      <c r="K36" s="25"/>
    </row>
    <row r="37" spans="1:11" ht="12.75" customHeight="1" x14ac:dyDescent="0.15">
      <c r="A37" s="24"/>
      <c r="B37" s="11"/>
      <c r="C37" s="247" t="s">
        <v>64</v>
      </c>
      <c r="D37" s="244"/>
      <c r="E37" s="40">
        <f>SUM(E34:E36)</f>
        <v>0</v>
      </c>
      <c r="F37" s="25"/>
      <c r="G37" s="24"/>
      <c r="H37" s="248" t="s">
        <v>124</v>
      </c>
      <c r="I37" s="227"/>
      <c r="J37" s="45" t="str">
        <f>IF((J15&lt;&gt;0),SUM((E11/J15)),"n/a")</f>
        <v>n/a</v>
      </c>
      <c r="K37" s="25"/>
    </row>
    <row r="38" spans="1:11" ht="12.75" customHeight="1" x14ac:dyDescent="0.15">
      <c r="A38" s="3"/>
      <c r="B38" s="17"/>
      <c r="C38" s="17"/>
      <c r="D38" s="17"/>
      <c r="E38" s="26"/>
      <c r="F38" s="3"/>
      <c r="G38" s="3"/>
      <c r="H38" s="17"/>
      <c r="I38" s="17"/>
      <c r="J38" s="26"/>
      <c r="K38" s="3"/>
    </row>
    <row r="39" spans="1:11" ht="12.75" customHeight="1" x14ac:dyDescent="0.15">
      <c r="A39" s="3"/>
      <c r="B39" s="3"/>
      <c r="C39" s="3"/>
      <c r="D39" s="3"/>
      <c r="E39" s="21"/>
      <c r="F39" s="3"/>
      <c r="G39" s="3"/>
      <c r="H39" s="3"/>
      <c r="I39" s="3"/>
      <c r="J39" s="21"/>
      <c r="K39" s="3"/>
    </row>
    <row r="40" spans="1:11" ht="12.75" customHeight="1" x14ac:dyDescent="0.15">
      <c r="A40" s="3"/>
      <c r="B40" s="3"/>
      <c r="C40" s="3"/>
      <c r="D40" s="3"/>
      <c r="E40" s="21"/>
      <c r="F40" s="3"/>
      <c r="G40" s="3"/>
      <c r="H40" s="3"/>
      <c r="I40" s="3"/>
      <c r="J40" s="21"/>
      <c r="K40" s="3"/>
    </row>
    <row r="41" spans="1:11" ht="12.75" customHeight="1" x14ac:dyDescent="0.15">
      <c r="A41" s="3"/>
      <c r="B41" s="3"/>
      <c r="C41" s="3"/>
      <c r="D41" s="3"/>
      <c r="E41" s="21"/>
      <c r="F41" s="3"/>
      <c r="G41" s="3"/>
      <c r="H41" s="3"/>
      <c r="I41" s="3"/>
      <c r="J41" s="21"/>
      <c r="K41" s="3"/>
    </row>
    <row r="42" spans="1:11" ht="12.75" customHeight="1" x14ac:dyDescent="0.15">
      <c r="A42" s="3"/>
      <c r="B42" s="3"/>
      <c r="C42" s="3"/>
      <c r="D42" s="3"/>
      <c r="E42" s="21"/>
      <c r="F42" s="3"/>
      <c r="G42" s="3"/>
      <c r="H42" s="3"/>
      <c r="I42" s="3"/>
      <c r="J42" s="21"/>
      <c r="K42" s="3"/>
    </row>
    <row r="43" spans="1:11" ht="12.75" customHeight="1" x14ac:dyDescent="0.15">
      <c r="A43" s="3"/>
      <c r="B43" s="3"/>
      <c r="C43" s="3"/>
      <c r="D43" s="3"/>
      <c r="E43" s="21"/>
      <c r="F43" s="3"/>
      <c r="G43" s="3"/>
      <c r="H43" s="3"/>
      <c r="I43" s="3"/>
      <c r="J43" s="21"/>
      <c r="K43" s="3"/>
    </row>
    <row r="44" spans="1:11" ht="12.75" customHeight="1" x14ac:dyDescent="0.15">
      <c r="A44" s="3"/>
      <c r="B44" s="3"/>
      <c r="C44" s="3"/>
      <c r="D44" s="3"/>
      <c r="E44" s="21"/>
      <c r="F44" s="3"/>
      <c r="G44" s="3"/>
      <c r="H44" s="3"/>
      <c r="I44" s="3"/>
      <c r="J44" s="21"/>
      <c r="K44" s="3"/>
    </row>
    <row r="45" spans="1:11" ht="12.75" customHeight="1" x14ac:dyDescent="0.15">
      <c r="A45" s="3"/>
      <c r="B45" s="3"/>
      <c r="C45" s="3"/>
      <c r="D45" s="3"/>
      <c r="E45" s="21"/>
      <c r="F45" s="3"/>
      <c r="G45" s="3"/>
      <c r="H45" s="3"/>
      <c r="I45" s="3"/>
      <c r="J45" s="21"/>
      <c r="K45" s="3"/>
    </row>
    <row r="46" spans="1:11" ht="12.75" hidden="1" customHeight="1" x14ac:dyDescent="0.15">
      <c r="A46" s="3"/>
      <c r="B46" s="3"/>
      <c r="C46" s="3"/>
      <c r="D46" s="3"/>
      <c r="E46" s="21"/>
      <c r="F46" s="3"/>
      <c r="G46" s="3"/>
      <c r="K46" s="3"/>
    </row>
  </sheetData>
  <mergeCells count="64">
    <mergeCell ref="C37:D37"/>
    <mergeCell ref="H37:I37"/>
    <mergeCell ref="C29:D29"/>
    <mergeCell ref="C30:D30"/>
    <mergeCell ref="C31:D31"/>
    <mergeCell ref="H32:I32"/>
    <mergeCell ref="B33:D33"/>
    <mergeCell ref="H33:I33"/>
    <mergeCell ref="C34:D34"/>
    <mergeCell ref="H34:I34"/>
    <mergeCell ref="C35:D35"/>
    <mergeCell ref="C36:D36"/>
    <mergeCell ref="H36:I36"/>
    <mergeCell ref="C26:D26"/>
    <mergeCell ref="H26:I26"/>
    <mergeCell ref="C27:D27"/>
    <mergeCell ref="H27:I27"/>
    <mergeCell ref="C28:D28"/>
    <mergeCell ref="H28:I28"/>
    <mergeCell ref="C25:D25"/>
    <mergeCell ref="H25:I25"/>
    <mergeCell ref="C19:D19"/>
    <mergeCell ref="H19:I19"/>
    <mergeCell ref="C20:D20"/>
    <mergeCell ref="H20:I20"/>
    <mergeCell ref="C21:D21"/>
    <mergeCell ref="H21:I21"/>
    <mergeCell ref="H22:I22"/>
    <mergeCell ref="B23:D23"/>
    <mergeCell ref="H23:I23"/>
    <mergeCell ref="C24:D24"/>
    <mergeCell ref="H24:I24"/>
    <mergeCell ref="C18:D18"/>
    <mergeCell ref="H18:I18"/>
    <mergeCell ref="H11:I11"/>
    <mergeCell ref="H12:I12"/>
    <mergeCell ref="B13:D13"/>
    <mergeCell ref="H13:I13"/>
    <mergeCell ref="C14:D14"/>
    <mergeCell ref="H14:I14"/>
    <mergeCell ref="C15:D15"/>
    <mergeCell ref="H15:I15"/>
    <mergeCell ref="C16:D16"/>
    <mergeCell ref="C17:D17"/>
    <mergeCell ref="G17:I17"/>
    <mergeCell ref="C8:D8"/>
    <mergeCell ref="H8:I8"/>
    <mergeCell ref="C9:D9"/>
    <mergeCell ref="H9:I9"/>
    <mergeCell ref="C10:D10"/>
    <mergeCell ref="H10:I10"/>
    <mergeCell ref="C5:D5"/>
    <mergeCell ref="H5:I5"/>
    <mergeCell ref="C6:D6"/>
    <mergeCell ref="H6:I6"/>
    <mergeCell ref="C7:D7"/>
    <mergeCell ref="H7:I7"/>
    <mergeCell ref="C4:D4"/>
    <mergeCell ref="H4:I4"/>
    <mergeCell ref="A1:C1"/>
    <mergeCell ref="D1:E1"/>
    <mergeCell ref="G1:H1"/>
    <mergeCell ref="B3:D3"/>
    <mergeCell ref="G3:I3"/>
  </mergeCells>
  <pageMargins left="0.75" right="0.75" top="1" bottom="1" header="0.5" footer="0.5"/>
  <pageSetup paperSize="9" scale="8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G23"/>
  <sheetViews>
    <sheetView zoomScaleNormal="100" workbookViewId="0"/>
  </sheetViews>
  <sheetFormatPr baseColWidth="10" defaultColWidth="0.6640625" defaultRowHeight="12.75" customHeight="1" x14ac:dyDescent="0.15"/>
  <cols>
    <col min="1" max="1" width="1.6640625" customWidth="1"/>
    <col min="2" max="2" width="43.6640625" customWidth="1"/>
    <col min="3" max="3" width="5.6640625" customWidth="1"/>
    <col min="4" max="4" width="15.6640625" customWidth="1"/>
    <col min="5" max="5" width="1.6640625" customWidth="1"/>
    <col min="6" max="6" width="18.6640625" customWidth="1"/>
    <col min="7" max="7" width="14.6640625" customWidth="1"/>
  </cols>
  <sheetData>
    <row r="1" spans="1:7" ht="12.75" customHeight="1" x14ac:dyDescent="0.15">
      <c r="A1" s="3"/>
      <c r="B1" s="1"/>
      <c r="C1" s="1"/>
      <c r="D1" s="1"/>
      <c r="F1" s="1"/>
      <c r="G1" s="1"/>
    </row>
    <row r="2" spans="1:7" ht="12.75" customHeight="1" x14ac:dyDescent="0.15">
      <c r="A2" s="24"/>
      <c r="B2" s="46" t="s">
        <v>90</v>
      </c>
      <c r="C2" s="47"/>
      <c r="D2" s="48"/>
      <c r="E2" s="49"/>
      <c r="F2" s="50" t="s">
        <v>80</v>
      </c>
      <c r="G2" s="51">
        <f>'Balance Sheet'!J32</f>
        <v>0</v>
      </c>
    </row>
    <row r="3" spans="1:7" ht="12.75" customHeight="1" x14ac:dyDescent="0.15">
      <c r="A3" s="24"/>
      <c r="B3" s="33" t="s">
        <v>11</v>
      </c>
      <c r="C3" s="34"/>
      <c r="D3" s="35" t="str">
        <f>IF((Liabilities!L3=0),"",SUM((Assets!K46-Liabilities!L3)))</f>
        <v/>
      </c>
      <c r="E3" s="49"/>
      <c r="F3" s="52" t="s">
        <v>131</v>
      </c>
      <c r="G3" s="53">
        <f>'Balance Sheet'!J33</f>
        <v>0</v>
      </c>
    </row>
    <row r="4" spans="1:7" ht="12.75" customHeight="1" x14ac:dyDescent="0.15">
      <c r="A4" s="24"/>
      <c r="B4" s="25" t="s">
        <v>121</v>
      </c>
      <c r="D4" s="54" t="str">
        <f>IF((D3=""),"",SUM((D3/'Balance Sheet'!J34)))</f>
        <v/>
      </c>
      <c r="E4" s="49"/>
      <c r="F4" s="55" t="s">
        <v>62</v>
      </c>
      <c r="G4" s="56">
        <f>'Balance Sheet'!J34</f>
        <v>0</v>
      </c>
    </row>
    <row r="5" spans="1:7" ht="12.75" customHeight="1" x14ac:dyDescent="0.15">
      <c r="A5" s="24"/>
      <c r="B5" s="25" t="s">
        <v>119</v>
      </c>
      <c r="D5" s="54" t="str">
        <f>IF(('Balance Sheet'!$J$34&lt;=0),"n/a",SUM(('Balance Sheet'!E11/'Balance Sheet'!$J$34)))</f>
        <v>n/a</v>
      </c>
      <c r="E5" s="10"/>
      <c r="F5" s="19"/>
      <c r="G5" s="19"/>
    </row>
    <row r="6" spans="1:7" ht="12.75" customHeight="1" x14ac:dyDescent="0.15">
      <c r="A6" s="24"/>
      <c r="B6" s="25" t="s">
        <v>86</v>
      </c>
      <c r="D6" s="54" t="str">
        <f>IF(('Balance Sheet'!$J$34&lt;=0),"n/a",SUM(('Balance Sheet'!E21/'Balance Sheet'!$J$34)))</f>
        <v>n/a</v>
      </c>
      <c r="E6" s="49"/>
      <c r="F6" s="50" t="s">
        <v>115</v>
      </c>
      <c r="G6" s="57" t="str">
        <f>'Balance Sheet'!J36</f>
        <v>n/a</v>
      </c>
    </row>
    <row r="7" spans="1:7" ht="12.75" customHeight="1" x14ac:dyDescent="0.15">
      <c r="A7" s="24"/>
      <c r="B7" s="37" t="s">
        <v>9</v>
      </c>
      <c r="C7" s="1"/>
      <c r="D7" s="45" t="str">
        <f>IF(('Balance Sheet'!$J$34&lt;=0),"n/a",SUM(('Balance Sheet'!E31/'Balance Sheet'!$J$34)))</f>
        <v>n/a</v>
      </c>
      <c r="E7" s="49"/>
      <c r="F7" s="52" t="s">
        <v>126</v>
      </c>
      <c r="G7" s="58" t="str">
        <f>'Balance Sheet'!J37</f>
        <v>n/a</v>
      </c>
    </row>
    <row r="8" spans="1:7" ht="12.75" customHeight="1" x14ac:dyDescent="0.15">
      <c r="A8" s="3"/>
      <c r="B8" s="29"/>
      <c r="C8" s="29"/>
      <c r="D8" s="59"/>
      <c r="F8" s="34"/>
      <c r="G8" s="34"/>
    </row>
    <row r="9" spans="1:7" ht="12.75" customHeight="1" x14ac:dyDescent="0.15">
      <c r="A9" s="24"/>
      <c r="B9" s="46" t="s">
        <v>132</v>
      </c>
      <c r="C9" s="60"/>
      <c r="D9" s="61"/>
      <c r="E9" s="10"/>
    </row>
    <row r="10" spans="1:7" ht="12.75" customHeight="1" x14ac:dyDescent="0.15">
      <c r="A10" s="24"/>
      <c r="B10" s="33" t="s">
        <v>107</v>
      </c>
      <c r="C10" s="17"/>
      <c r="D10" s="44" t="e">
        <f>IF(ISBLANK(D3),"",SUM((D3/G2)))</f>
        <v>#VALUE!</v>
      </c>
      <c r="E10" s="10"/>
    </row>
    <row r="11" spans="1:7" ht="12.75" customHeight="1" x14ac:dyDescent="0.15">
      <c r="A11" s="24"/>
      <c r="B11" s="25" t="s">
        <v>32</v>
      </c>
      <c r="D11" s="54" t="str">
        <f>IF(('Balance Sheet'!E11&lt;=0),"",SUM(('Balance Sheet'!E11/'Balance Sheet'!$J$32)))</f>
        <v/>
      </c>
      <c r="E11" s="10"/>
    </row>
    <row r="12" spans="1:7" ht="12.75" customHeight="1" x14ac:dyDescent="0.15">
      <c r="A12" s="24"/>
      <c r="B12" s="25" t="s">
        <v>84</v>
      </c>
      <c r="D12" s="54" t="str">
        <f>IF(('Balance Sheet'!E21&lt;=0),"",SUM(('Balance Sheet'!E21/'Balance Sheet'!$J$32)))</f>
        <v/>
      </c>
      <c r="E12" s="10"/>
    </row>
    <row r="13" spans="1:7" ht="12.75" customHeight="1" x14ac:dyDescent="0.15">
      <c r="A13" s="24"/>
      <c r="B13" s="37" t="s">
        <v>9</v>
      </c>
      <c r="C13" s="1"/>
      <c r="D13" s="45" t="str">
        <f>IF(('Balance Sheet'!E31&lt;=0),"",SUM(('Balance Sheet'!E31/'Balance Sheet'!$J$32)))</f>
        <v/>
      </c>
      <c r="E13" s="10"/>
    </row>
    <row r="14" spans="1:7" ht="12.75" customHeight="1" x14ac:dyDescent="0.15">
      <c r="A14" s="3"/>
      <c r="B14" s="29"/>
      <c r="C14" s="29"/>
      <c r="D14" s="29"/>
    </row>
    <row r="15" spans="1:7" ht="12.75" customHeight="1" x14ac:dyDescent="0.15">
      <c r="A15" s="24"/>
      <c r="B15" s="46" t="s">
        <v>65</v>
      </c>
      <c r="C15" s="60"/>
      <c r="D15" s="48"/>
      <c r="E15" s="10"/>
    </row>
    <row r="16" spans="1:7" ht="12.75" customHeight="1" x14ac:dyDescent="0.15">
      <c r="A16" s="24"/>
      <c r="B16" s="33" t="s">
        <v>37</v>
      </c>
      <c r="C16" s="34"/>
      <c r="D16" s="44" t="str">
        <f>IF(('Balance Sheet'!J15=0),"",SUM(('Balance Sheet'!J15/'Balance Sheet'!$J$33)))</f>
        <v/>
      </c>
      <c r="E16" s="10"/>
    </row>
    <row r="17" spans="1:5" ht="12.75" customHeight="1" x14ac:dyDescent="0.15">
      <c r="A17" s="24"/>
      <c r="B17" s="25" t="s">
        <v>66</v>
      </c>
      <c r="D17" s="54" t="str">
        <f>IF(('Balance Sheet'!J28=0),"",SUM(('Balance Sheet'!J28/'Balance Sheet'!$J$33)))</f>
        <v/>
      </c>
      <c r="E17" s="10"/>
    </row>
    <row r="18" spans="1:5" ht="12.75" customHeight="1" x14ac:dyDescent="0.15">
      <c r="A18" s="24"/>
      <c r="B18" s="25" t="s">
        <v>51</v>
      </c>
      <c r="D18" s="62">
        <f>SUM('Balance Sheet'!J10:J12)</f>
        <v>0</v>
      </c>
      <c r="E18" s="10"/>
    </row>
    <row r="19" spans="1:5" ht="12.75" customHeight="1" x14ac:dyDescent="0.15">
      <c r="A19" s="24"/>
      <c r="B19" s="37" t="s">
        <v>35</v>
      </c>
      <c r="C19" s="1"/>
      <c r="D19" s="45" t="str">
        <f>IF((D18=0),"",SUM((D18/'Balance Sheet'!J33)))</f>
        <v/>
      </c>
      <c r="E19" s="10"/>
    </row>
    <row r="20" spans="1:5" ht="12.75" customHeight="1" x14ac:dyDescent="0.15">
      <c r="A20" s="3"/>
      <c r="B20" s="17"/>
      <c r="C20" s="17"/>
      <c r="D20" s="63"/>
    </row>
    <row r="21" spans="1:5" ht="12.75" customHeight="1" x14ac:dyDescent="0.15">
      <c r="A21" s="3"/>
      <c r="B21" s="3"/>
      <c r="C21" s="3"/>
      <c r="D21" s="3"/>
    </row>
    <row r="22" spans="1:5" ht="12.75" customHeight="1" x14ac:dyDescent="0.15">
      <c r="A22" s="3"/>
      <c r="B22" s="3"/>
      <c r="C22" s="3"/>
      <c r="D22" s="3"/>
    </row>
    <row r="23" spans="1:5" ht="12.75" hidden="1" customHeight="1" x14ac:dyDescent="0.15">
      <c r="A23" s="3"/>
    </row>
  </sheetData>
  <pageMargins left="0.75" right="0.75" top="1" bottom="1" header="0.5" footer="0.5"/>
  <pageSetup paperSize="9" scale="86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Y166"/>
  <sheetViews>
    <sheetView zoomScaleNormal="100" workbookViewId="0"/>
  </sheetViews>
  <sheetFormatPr baseColWidth="10" defaultColWidth="8.83203125" defaultRowHeight="12.5" customHeight="1" x14ac:dyDescent="0.15"/>
  <cols>
    <col min="1" max="1" width="4" style="105" customWidth="1"/>
    <col min="2" max="2" width="24.1640625" style="105" customWidth="1"/>
    <col min="3" max="3" width="11" style="105" customWidth="1"/>
    <col min="4" max="4" width="3" style="105" customWidth="1"/>
    <col min="5" max="5" width="11" style="105" customWidth="1"/>
    <col min="6" max="16384" width="8.83203125" style="105"/>
  </cols>
  <sheetData>
    <row r="1" spans="1:25" ht="13" x14ac:dyDescent="0.15">
      <c r="C1" s="108"/>
    </row>
    <row r="2" spans="1:25" ht="17" thickBot="1" x14ac:dyDescent="0.25">
      <c r="A2" s="251" t="s">
        <v>253</v>
      </c>
      <c r="B2" s="251"/>
      <c r="C2" s="251"/>
      <c r="D2" s="251"/>
      <c r="E2" s="251"/>
    </row>
    <row r="3" spans="1:25" ht="15" thickTop="1" thickBot="1" x14ac:dyDescent="0.2">
      <c r="A3" s="109" t="s">
        <v>252</v>
      </c>
      <c r="E3" s="181" t="e">
        <f>Budget!E3/Budget!E7</f>
        <v>#DIV/0!</v>
      </c>
    </row>
    <row r="4" spans="1:25" ht="14.25" customHeight="1" thickBot="1" x14ac:dyDescent="0.2">
      <c r="E4" s="182"/>
    </row>
    <row r="5" spans="1:25" ht="14" thickBot="1" x14ac:dyDescent="0.2">
      <c r="A5" s="183" t="s">
        <v>250</v>
      </c>
      <c r="B5" s="128"/>
      <c r="C5" s="128"/>
      <c r="D5" s="184"/>
      <c r="E5" s="185">
        <v>1</v>
      </c>
    </row>
    <row r="6" spans="1:25" ht="9" customHeight="1" x14ac:dyDescent="0.15">
      <c r="E6" s="114"/>
    </row>
    <row r="7" spans="1:25" ht="16" x14ac:dyDescent="0.2">
      <c r="A7" s="106" t="s">
        <v>249</v>
      </c>
      <c r="B7" s="106"/>
      <c r="C7" s="110"/>
      <c r="D7" s="106"/>
      <c r="E7" s="18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</row>
    <row r="8" spans="1:25" ht="14" thickBot="1" x14ac:dyDescent="0.2">
      <c r="A8" s="187" t="s">
        <v>248</v>
      </c>
      <c r="B8" s="187"/>
      <c r="C8" s="188"/>
      <c r="D8" s="187"/>
      <c r="E8" s="189" t="e">
        <f>+Budget!E10/Budget!$E$7</f>
        <v>#DIV/0!</v>
      </c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</row>
    <row r="9" spans="1:25" ht="14" thickTop="1" x14ac:dyDescent="0.15">
      <c r="B9" s="105" t="str">
        <f>+Budget!B11</f>
        <v>Tithe</v>
      </c>
      <c r="C9" s="190" t="e">
        <f>+Budget!C11/Budget!$E$7</f>
        <v>#DIV/0!</v>
      </c>
      <c r="E9" s="114" t="s">
        <v>25</v>
      </c>
    </row>
    <row r="10" spans="1:25" ht="13" x14ac:dyDescent="0.15">
      <c r="B10" s="105" t="str">
        <f>+Budget!B12</f>
        <v>Offering</v>
      </c>
      <c r="C10" s="191" t="e">
        <f>+Budget!C12/Budget!$E$7</f>
        <v>#DIV/0!</v>
      </c>
      <c r="E10" s="114"/>
    </row>
    <row r="11" spans="1:25" ht="13" x14ac:dyDescent="0.15">
      <c r="C11" s="114"/>
      <c r="E11" s="114"/>
    </row>
    <row r="12" spans="1:25" ht="14" thickBot="1" x14ac:dyDescent="0.2">
      <c r="A12" s="187" t="s">
        <v>245</v>
      </c>
      <c r="B12" s="187"/>
      <c r="C12" s="192"/>
      <c r="D12" s="187"/>
      <c r="E12" s="189" t="e">
        <f>+Budget!E14/Budget!$E$7</f>
        <v>#DIV/0!</v>
      </c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spans="1:25" ht="14" thickTop="1" x14ac:dyDescent="0.15">
      <c r="B13" s="105" t="str">
        <f>+Budget!B15</f>
        <v>Emergency Fund</v>
      </c>
      <c r="C13" s="190" t="e">
        <f>+Budget!C15/Budget!$E$7</f>
        <v>#DIV/0!</v>
      </c>
      <c r="E13" s="114"/>
    </row>
    <row r="14" spans="1:25" ht="13" x14ac:dyDescent="0.15">
      <c r="B14" s="105" t="str">
        <f>+Budget!B16</f>
        <v>Retirement Fund</v>
      </c>
      <c r="C14" s="191" t="e">
        <f>+Budget!C16/Budget!$E$7</f>
        <v>#DIV/0!</v>
      </c>
      <c r="E14" s="114"/>
    </row>
    <row r="15" spans="1:25" ht="13" x14ac:dyDescent="0.15">
      <c r="B15" s="105" t="str">
        <f>+Budget!B17</f>
        <v>College/House Fund</v>
      </c>
      <c r="C15" s="191" t="e">
        <f>+Budget!C17/Budget!$E$7</f>
        <v>#DIV/0!</v>
      </c>
      <c r="E15" s="114"/>
    </row>
    <row r="16" spans="1:25" ht="13" x14ac:dyDescent="0.15">
      <c r="B16" s="105" t="str">
        <f>+Budget!B18</f>
        <v>One-Income Fund</v>
      </c>
      <c r="C16" s="191" t="e">
        <f>+Budget!C18/Budget!$E$7</f>
        <v>#DIV/0!</v>
      </c>
      <c r="E16" s="114"/>
    </row>
    <row r="17" spans="1:25" ht="13" x14ac:dyDescent="0.15">
      <c r="B17" s="105" t="str">
        <f>+Budget!B19</f>
        <v>Christmas Fund</v>
      </c>
      <c r="C17" s="191" t="e">
        <f>+Budget!C19/Budget!$E$7</f>
        <v>#DIV/0!</v>
      </c>
      <c r="E17" s="114"/>
    </row>
    <row r="18" spans="1:25" ht="13" x14ac:dyDescent="0.15">
      <c r="B18" s="105" t="str">
        <f>+Budget!B20</f>
        <v>Car Replacement</v>
      </c>
      <c r="C18" s="191" t="e">
        <f>+Budget!C20/Budget!$E$7</f>
        <v>#DIV/0!</v>
      </c>
      <c r="E18" s="114"/>
    </row>
    <row r="19" spans="1:25" ht="13" x14ac:dyDescent="0.15">
      <c r="C19" s="114"/>
      <c r="E19" s="114"/>
    </row>
    <row r="20" spans="1:25" ht="14" thickBot="1" x14ac:dyDescent="0.2">
      <c r="A20" s="187" t="s">
        <v>238</v>
      </c>
      <c r="B20" s="187"/>
      <c r="C20" s="192"/>
      <c r="D20" s="187"/>
      <c r="E20" s="189" t="e">
        <f>+Budget!E22/Budget!$E$7</f>
        <v>#DIV/0!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</row>
    <row r="21" spans="1:25" ht="14" thickTop="1" x14ac:dyDescent="0.15">
      <c r="A21" s="107"/>
      <c r="B21" s="105" t="str">
        <f>+Budget!B23</f>
        <v>Rent</v>
      </c>
      <c r="C21" s="190" t="e">
        <f>+Budget!C23/Budget!$E$7</f>
        <v>#DIV/0!</v>
      </c>
      <c r="D21" s="107"/>
      <c r="E21" s="182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spans="1:25" ht="13" x14ac:dyDescent="0.15">
      <c r="B22" s="105" t="str">
        <f>+Budget!B24</f>
        <v>First Mortgage</v>
      </c>
      <c r="C22" s="191" t="e">
        <f>+Budget!C24/Budget!$E$7</f>
        <v>#DIV/0!</v>
      </c>
      <c r="E22" s="114"/>
    </row>
    <row r="23" spans="1:25" ht="13" x14ac:dyDescent="0.15">
      <c r="B23" s="105" t="str">
        <f>+Budget!B25</f>
        <v>Second Mortgage</v>
      </c>
      <c r="C23" s="191" t="e">
        <f>+Budget!C25/Budget!$E$7</f>
        <v>#DIV/0!</v>
      </c>
      <c r="E23" s="114"/>
    </row>
    <row r="24" spans="1:25" ht="13" x14ac:dyDescent="0.15">
      <c r="B24" s="105" t="str">
        <f>+Budget!B26</f>
        <v>Real Estate Taxes</v>
      </c>
      <c r="C24" s="191" t="e">
        <f>+Budget!C26/Budget!$E$7</f>
        <v>#DIV/0!</v>
      </c>
      <c r="E24" s="114"/>
    </row>
    <row r="25" spans="1:25" ht="13" x14ac:dyDescent="0.15">
      <c r="B25" s="105" t="str">
        <f>+Budget!B27</f>
        <v>Homeowners Insurance</v>
      </c>
      <c r="C25" s="191" t="e">
        <f>+Budget!C27/Budget!$E$7</f>
        <v>#DIV/0!</v>
      </c>
      <c r="E25" s="114"/>
    </row>
    <row r="26" spans="1:25" ht="13" x14ac:dyDescent="0.15">
      <c r="B26" s="105" t="str">
        <f>+Budget!B28</f>
        <v>Repairs/Maintenance Fee</v>
      </c>
      <c r="C26" s="191" t="e">
        <f>+Budget!C28/Budget!$E$7</f>
        <v>#DIV/0!</v>
      </c>
      <c r="E26" s="114"/>
    </row>
    <row r="27" spans="1:25" ht="13" x14ac:dyDescent="0.15">
      <c r="B27" s="105" t="str">
        <f>+Budget!B29</f>
        <v>Replace Furniture</v>
      </c>
      <c r="C27" s="191" t="e">
        <f>+Budget!C29/Budget!$E$7</f>
        <v>#DIV/0!</v>
      </c>
      <c r="E27" s="114"/>
    </row>
    <row r="28" spans="1:25" ht="13" x14ac:dyDescent="0.15">
      <c r="B28" s="105" t="str">
        <f>+Budget!B30</f>
        <v>Other</v>
      </c>
      <c r="C28" s="191" t="e">
        <f>+Budget!C30/Budget!$E$7</f>
        <v>#DIV/0!</v>
      </c>
      <c r="E28" s="114"/>
    </row>
    <row r="29" spans="1:25" ht="13" x14ac:dyDescent="0.15">
      <c r="B29" s="105" t="str">
        <f>+Budget!B31</f>
        <v>Other</v>
      </c>
      <c r="C29" s="191" t="e">
        <f>+Budget!C31/Budget!$E$7</f>
        <v>#DIV/0!</v>
      </c>
      <c r="E29" s="114"/>
    </row>
    <row r="30" spans="1:25" ht="13" x14ac:dyDescent="0.15">
      <c r="C30" s="114"/>
      <c r="E30" s="114"/>
    </row>
    <row r="31" spans="1:25" ht="14" thickBot="1" x14ac:dyDescent="0.2">
      <c r="A31" s="187" t="s">
        <v>14</v>
      </c>
      <c r="B31" s="187"/>
      <c r="C31" s="192"/>
      <c r="D31" s="187"/>
      <c r="E31" s="189" t="e">
        <f>+Budget!E33/Budget!$E$7</f>
        <v>#DIV/0!</v>
      </c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</row>
    <row r="32" spans="1:25" ht="14" thickTop="1" x14ac:dyDescent="0.15">
      <c r="B32" s="105" t="str">
        <f>+Budget!B34</f>
        <v>Electricity</v>
      </c>
      <c r="C32" s="190" t="e">
        <f>+Budget!C34/Budget!$E$7</f>
        <v>#DIV/0!</v>
      </c>
      <c r="E32" s="114"/>
    </row>
    <row r="33" spans="1:25" ht="13" x14ac:dyDescent="0.15">
      <c r="B33" s="105" t="str">
        <f>+Budget!B35</f>
        <v>Water</v>
      </c>
      <c r="C33" s="191" t="e">
        <f>+Budget!C35/Budget!$E$7</f>
        <v>#DIV/0!</v>
      </c>
      <c r="E33" s="114"/>
      <c r="I33" s="105" t="s">
        <v>25</v>
      </c>
    </row>
    <row r="34" spans="1:25" ht="13" x14ac:dyDescent="0.15">
      <c r="B34" s="105" t="str">
        <f>+Budget!B36</f>
        <v>Gas</v>
      </c>
      <c r="C34" s="191" t="e">
        <f>+Budget!C36/Budget!$E$7</f>
        <v>#DIV/0!</v>
      </c>
      <c r="E34" s="114"/>
    </row>
    <row r="35" spans="1:25" ht="13" x14ac:dyDescent="0.15">
      <c r="B35" s="105" t="str">
        <f>+Budget!B37</f>
        <v>Home Phone</v>
      </c>
      <c r="C35" s="191" t="e">
        <f>+Budget!C37/Budget!$E$7</f>
        <v>#DIV/0!</v>
      </c>
      <c r="E35" s="114"/>
    </row>
    <row r="36" spans="1:25" ht="13" x14ac:dyDescent="0.15">
      <c r="B36" s="105" t="str">
        <f>+Budget!B38</f>
        <v>Cell Phone 1</v>
      </c>
      <c r="C36" s="191" t="e">
        <f>+Budget!C38/Budget!$E$7</f>
        <v>#DIV/0!</v>
      </c>
      <c r="E36" s="114"/>
    </row>
    <row r="37" spans="1:25" ht="13" x14ac:dyDescent="0.15">
      <c r="B37" s="105" t="str">
        <f>+Budget!B39</f>
        <v>Cell Phone 2</v>
      </c>
      <c r="C37" s="191" t="e">
        <f>+Budget!C39/Budget!$E$7</f>
        <v>#DIV/0!</v>
      </c>
      <c r="E37" s="114"/>
    </row>
    <row r="38" spans="1:25" ht="13" x14ac:dyDescent="0.15">
      <c r="B38" s="105" t="str">
        <f>+Budget!B40</f>
        <v>Trash</v>
      </c>
      <c r="C38" s="191" t="e">
        <f>+Budget!C40/Budget!$E$7</f>
        <v>#DIV/0!</v>
      </c>
      <c r="E38" s="114"/>
    </row>
    <row r="39" spans="1:25" ht="13" x14ac:dyDescent="0.15">
      <c r="B39" s="105" t="str">
        <f>+Budget!B41</f>
        <v>Cable / DSL</v>
      </c>
      <c r="C39" s="191" t="e">
        <f>+Budget!C41/Budget!$E$7</f>
        <v>#DIV/0!</v>
      </c>
      <c r="E39" s="114"/>
    </row>
    <row r="40" spans="1:25" ht="13" x14ac:dyDescent="0.15">
      <c r="C40" s="114"/>
      <c r="E40" s="114"/>
    </row>
    <row r="41" spans="1:25" ht="14" thickBot="1" x14ac:dyDescent="0.2">
      <c r="A41" s="187" t="s">
        <v>223</v>
      </c>
      <c r="B41" s="187"/>
      <c r="C41" s="192"/>
      <c r="D41" s="187"/>
      <c r="E41" s="189" t="e">
        <f>+Budget!E43/Budget!$E$7</f>
        <v>#DIV/0!</v>
      </c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</row>
    <row r="42" spans="1:25" ht="14" thickTop="1" x14ac:dyDescent="0.15">
      <c r="B42" s="105" t="str">
        <f>+Budget!B44</f>
        <v>Grocery</v>
      </c>
      <c r="C42" s="190" t="e">
        <f>+Budget!C44/Budget!$E$7</f>
        <v>#DIV/0!</v>
      </c>
      <c r="E42" s="114"/>
    </row>
    <row r="43" spans="1:25" ht="13" x14ac:dyDescent="0.15">
      <c r="B43" s="105" t="str">
        <f>+Budget!B45</f>
        <v>Restaurants</v>
      </c>
      <c r="C43" s="191" t="e">
        <f>+Budget!C45/Budget!$E$7</f>
        <v>#DIV/0!</v>
      </c>
      <c r="E43" s="114"/>
    </row>
    <row r="44" spans="1:25" ht="13" x14ac:dyDescent="0.15">
      <c r="C44" s="114"/>
      <c r="E44" s="114"/>
    </row>
    <row r="45" spans="1:25" ht="14" thickBot="1" x14ac:dyDescent="0.2">
      <c r="A45" s="187" t="s">
        <v>220</v>
      </c>
      <c r="B45" s="187"/>
      <c r="C45" s="192"/>
      <c r="D45" s="187"/>
      <c r="E45" s="189" t="e">
        <f>+Budget!E47/Budget!$E$7</f>
        <v>#DIV/0!</v>
      </c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</row>
    <row r="46" spans="1:25" ht="14" thickTop="1" x14ac:dyDescent="0.15">
      <c r="B46" s="105" t="str">
        <f>+Budget!B48</f>
        <v>Car Payment 1</v>
      </c>
      <c r="C46" s="190" t="e">
        <f>+Budget!C48/Budget!$E$7</f>
        <v>#DIV/0!</v>
      </c>
      <c r="E46" s="114"/>
    </row>
    <row r="47" spans="1:25" ht="13" x14ac:dyDescent="0.15">
      <c r="B47" s="105" t="str">
        <f>+Budget!B49</f>
        <v>Car Payment 2</v>
      </c>
      <c r="C47" s="191" t="e">
        <f>+Budget!C49/Budget!$E$7</f>
        <v>#DIV/0!</v>
      </c>
      <c r="E47" s="114"/>
    </row>
    <row r="48" spans="1:25" ht="13" x14ac:dyDescent="0.15">
      <c r="B48" s="105" t="str">
        <f>+Budget!B50</f>
        <v>Gas and Oil</v>
      </c>
      <c r="C48" s="191" t="e">
        <f>+Budget!C50/Budget!$E$7</f>
        <v>#DIV/0!</v>
      </c>
      <c r="E48" s="114"/>
    </row>
    <row r="49" spans="1:25" ht="13" x14ac:dyDescent="0.15">
      <c r="B49" s="105" t="str">
        <f>+Budget!B51</f>
        <v>Repairs and Tires</v>
      </c>
      <c r="C49" s="191" t="e">
        <f>+Budget!C51/Budget!$E$7</f>
        <v>#DIV/0!</v>
      </c>
      <c r="E49" s="114"/>
    </row>
    <row r="50" spans="1:25" ht="13" x14ac:dyDescent="0.15">
      <c r="B50" s="105" t="str">
        <f>+Budget!B52</f>
        <v>Toll Tag / Tolls</v>
      </c>
      <c r="C50" s="191" t="e">
        <f>+Budget!C52/Budget!$E$7</f>
        <v>#DIV/0!</v>
      </c>
      <c r="E50" s="114"/>
    </row>
    <row r="51" spans="1:25" ht="13" x14ac:dyDescent="0.15">
      <c r="B51" s="105" t="str">
        <f>+Budget!B53</f>
        <v>Car Insurance</v>
      </c>
      <c r="C51" s="191" t="e">
        <f>+Budget!C53/Budget!$E$7</f>
        <v>#DIV/0!</v>
      </c>
      <c r="E51" s="114"/>
    </row>
    <row r="52" spans="1:25" ht="13" x14ac:dyDescent="0.15">
      <c r="B52" s="105" t="str">
        <f>+Budget!B54</f>
        <v>License / Inspection</v>
      </c>
      <c r="C52" s="191" t="e">
        <f>+Budget!C54/Budget!$E$7</f>
        <v>#DIV/0!</v>
      </c>
      <c r="E52" s="114"/>
    </row>
    <row r="53" spans="1:25" ht="13" x14ac:dyDescent="0.15">
      <c r="C53" s="114"/>
      <c r="E53" s="114"/>
    </row>
    <row r="54" spans="1:25" ht="14" thickBot="1" x14ac:dyDescent="0.2">
      <c r="A54" s="187" t="s">
        <v>212</v>
      </c>
      <c r="B54" s="187"/>
      <c r="C54" s="192"/>
      <c r="D54" s="187"/>
      <c r="E54" s="189" t="e">
        <f>+Budget!E56/Budget!$E$7</f>
        <v>#DIV/0!</v>
      </c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</row>
    <row r="55" spans="1:25" ht="14" thickTop="1" x14ac:dyDescent="0.15">
      <c r="B55" s="105" t="str">
        <f>+Budget!B57</f>
        <v>His</v>
      </c>
      <c r="C55" s="190" t="e">
        <f>+Budget!C57/Budget!$E$7</f>
        <v>#DIV/0!</v>
      </c>
      <c r="E55" s="114"/>
    </row>
    <row r="56" spans="1:25" ht="13" x14ac:dyDescent="0.15">
      <c r="B56" s="105" t="str">
        <f>+Budget!B58</f>
        <v>Hers</v>
      </c>
      <c r="C56" s="191" t="e">
        <f>+Budget!C58/Budget!$E$7</f>
        <v>#DIV/0!</v>
      </c>
      <c r="E56" s="114"/>
    </row>
    <row r="57" spans="1:25" ht="13" x14ac:dyDescent="0.15">
      <c r="B57" s="105" t="str">
        <f>+Budget!B59</f>
        <v>Cleaning / Laundry</v>
      </c>
      <c r="C57" s="191" t="e">
        <f>+Budget!C59/Budget!$E$7</f>
        <v>#DIV/0!</v>
      </c>
      <c r="E57" s="114"/>
    </row>
    <row r="58" spans="1:25" ht="13" x14ac:dyDescent="0.15">
      <c r="C58" s="114"/>
      <c r="E58" s="114"/>
    </row>
    <row r="59" spans="1:25" ht="14" thickBot="1" x14ac:dyDescent="0.2">
      <c r="A59" s="187" t="s">
        <v>208</v>
      </c>
      <c r="B59" s="187"/>
      <c r="C59" s="192"/>
      <c r="D59" s="187"/>
      <c r="E59" s="189" t="e">
        <f>+Budget!E61/Budget!$E$7</f>
        <v>#DIV/0!</v>
      </c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</row>
    <row r="60" spans="1:25" ht="14" thickTop="1" x14ac:dyDescent="0.15">
      <c r="B60" s="105" t="str">
        <f>+Budget!B62</f>
        <v>Health Insurance</v>
      </c>
      <c r="C60" s="190" t="e">
        <f>+Budget!C62/Budget!$E$7</f>
        <v>#DIV/0!</v>
      </c>
      <c r="E60" s="114"/>
    </row>
    <row r="61" spans="1:25" ht="13" x14ac:dyDescent="0.15">
      <c r="B61" s="105" t="str">
        <f>+Budget!B63</f>
        <v>Disability Insurance</v>
      </c>
      <c r="C61" s="191" t="e">
        <f>+Budget!C63/Budget!$E$7</f>
        <v>#DIV/0!</v>
      </c>
      <c r="E61" s="114"/>
    </row>
    <row r="62" spans="1:25" ht="13" x14ac:dyDescent="0.15">
      <c r="B62" s="105" t="str">
        <f>+Budget!B64</f>
        <v>Doctor Bills / Co-Pay</v>
      </c>
      <c r="C62" s="191" t="e">
        <f>+Budget!C64/Budget!$E$7</f>
        <v>#DIV/0!</v>
      </c>
      <c r="E62" s="114"/>
    </row>
    <row r="63" spans="1:25" ht="13" x14ac:dyDescent="0.15">
      <c r="B63" s="105" t="str">
        <f>+Budget!B65</f>
        <v>Dentist</v>
      </c>
      <c r="C63" s="191" t="e">
        <f>+Budget!C65/Budget!$E$7</f>
        <v>#DIV/0!</v>
      </c>
      <c r="E63" s="114"/>
    </row>
    <row r="64" spans="1:25" ht="13" x14ac:dyDescent="0.15">
      <c r="B64" s="105" t="str">
        <f>+Budget!B66</f>
        <v>Optometrist</v>
      </c>
      <c r="C64" s="191" t="e">
        <f>+Budget!C66/Budget!$E$7</f>
        <v>#DIV/0!</v>
      </c>
      <c r="E64" s="114"/>
    </row>
    <row r="65" spans="1:25" ht="13" x14ac:dyDescent="0.15">
      <c r="B65" s="105" t="str">
        <f>+Budget!B67</f>
        <v>Drugs</v>
      </c>
      <c r="C65" s="191" t="e">
        <f>+Budget!C67/Budget!$E$7</f>
        <v>#DIV/0!</v>
      </c>
      <c r="E65" s="114"/>
    </row>
    <row r="66" spans="1:25" ht="13" x14ac:dyDescent="0.15">
      <c r="B66" s="105" t="str">
        <f>+Budget!B68</f>
        <v>Other</v>
      </c>
      <c r="C66" s="191" t="e">
        <f>+Budget!C68/Budget!$E$7</f>
        <v>#DIV/0!</v>
      </c>
      <c r="E66" s="114"/>
    </row>
    <row r="67" spans="1:25" ht="13" x14ac:dyDescent="0.15">
      <c r="B67" s="105" t="str">
        <f>+Budget!B69</f>
        <v>Other</v>
      </c>
      <c r="C67" s="191" t="e">
        <f>+Budget!C69/Budget!$E$7</f>
        <v>#DIV/0!</v>
      </c>
      <c r="E67" s="114"/>
    </row>
    <row r="68" spans="1:25" ht="13" x14ac:dyDescent="0.15">
      <c r="C68" s="114"/>
      <c r="E68" s="114"/>
    </row>
    <row r="69" spans="1:25" ht="14" thickBot="1" x14ac:dyDescent="0.2">
      <c r="A69" s="187" t="s">
        <v>201</v>
      </c>
      <c r="B69" s="187"/>
      <c r="C69" s="192"/>
      <c r="D69" s="187"/>
      <c r="E69" s="189" t="e">
        <f>+Budget!E71/Budget!$E$7</f>
        <v>#DIV/0!</v>
      </c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</row>
    <row r="70" spans="1:25" ht="14" thickTop="1" x14ac:dyDescent="0.15">
      <c r="B70" s="105" t="str">
        <f>+Budget!B72</f>
        <v>Life Insurance</v>
      </c>
      <c r="C70" s="190" t="e">
        <f>+Budget!C72/Budget!$E$7</f>
        <v>#DIV/0!</v>
      </c>
      <c r="E70" s="114"/>
    </row>
    <row r="71" spans="1:25" ht="13" x14ac:dyDescent="0.15">
      <c r="B71" s="105" t="str">
        <f>+Budget!B73</f>
        <v>Toiletries</v>
      </c>
      <c r="C71" s="191" t="e">
        <f>+Budget!C73/Budget!$E$7</f>
        <v>#DIV/0!</v>
      </c>
      <c r="E71" s="114"/>
    </row>
    <row r="72" spans="1:25" ht="13" x14ac:dyDescent="0.15">
      <c r="B72" s="105" t="str">
        <f>+Budget!B74</f>
        <v>Hair Care</v>
      </c>
      <c r="C72" s="191" t="e">
        <f>+Budget!C74/Budget!$E$7</f>
        <v>#DIV/0!</v>
      </c>
      <c r="E72" s="114"/>
    </row>
    <row r="73" spans="1:25" ht="13" x14ac:dyDescent="0.15">
      <c r="B73" s="105" t="str">
        <f>+Budget!B75</f>
        <v>School Tuition</v>
      </c>
      <c r="C73" s="191" t="e">
        <f>+Budget!C75/Budget!$E$7</f>
        <v>#DIV/0!</v>
      </c>
      <c r="E73" s="114"/>
    </row>
    <row r="74" spans="1:25" ht="13" x14ac:dyDescent="0.15">
      <c r="B74" s="105" t="str">
        <f>+Budget!B76</f>
        <v>School Supplies</v>
      </c>
      <c r="C74" s="191" t="e">
        <f>+Budget!C76/Budget!$E$7</f>
        <v>#DIV/0!</v>
      </c>
      <c r="E74" s="114"/>
    </row>
    <row r="75" spans="1:25" ht="13" x14ac:dyDescent="0.15">
      <c r="B75" s="105" t="str">
        <f>+Budget!B77</f>
        <v>Subscriptions</v>
      </c>
      <c r="C75" s="191" t="e">
        <f>+Budget!C77/Budget!$E$7</f>
        <v>#DIV/0!</v>
      </c>
      <c r="E75" s="114"/>
    </row>
    <row r="76" spans="1:25" ht="13" x14ac:dyDescent="0.15">
      <c r="B76" s="105" t="str">
        <f>+Budget!B78</f>
        <v>Organization Dues</v>
      </c>
      <c r="C76" s="191" t="e">
        <f>+Budget!C78/Budget!$E$7</f>
        <v>#DIV/0!</v>
      </c>
      <c r="E76" s="114"/>
    </row>
    <row r="77" spans="1:25" ht="13" x14ac:dyDescent="0.15">
      <c r="B77" s="105" t="str">
        <f>+Budget!B79</f>
        <v>Gifts (Birthday/Wedding)</v>
      </c>
      <c r="C77" s="191" t="e">
        <f>+Budget!C79/Budget!$E$7</f>
        <v>#DIV/0!</v>
      </c>
      <c r="E77" s="114"/>
    </row>
    <row r="78" spans="1:25" ht="13" x14ac:dyDescent="0.15">
      <c r="B78" s="105" t="str">
        <f>+Budget!B80</f>
        <v>Miscellaneous</v>
      </c>
      <c r="C78" s="191" t="e">
        <f>+Budget!C80/Budget!$E$7</f>
        <v>#DIV/0!</v>
      </c>
      <c r="E78" s="114"/>
    </row>
    <row r="79" spans="1:25" ht="13" x14ac:dyDescent="0.15">
      <c r="B79" s="105" t="str">
        <f>+Budget!B81</f>
        <v>BLOW $$ - His</v>
      </c>
      <c r="C79" s="191" t="e">
        <f>+Budget!C81/Budget!$E$7</f>
        <v>#DIV/0!</v>
      </c>
      <c r="E79" s="114"/>
    </row>
    <row r="80" spans="1:25" ht="13" x14ac:dyDescent="0.15">
      <c r="B80" s="105" t="str">
        <f>+Budget!B82</f>
        <v>BLOW $$ - Hers</v>
      </c>
      <c r="C80" s="191" t="e">
        <f>+Budget!C82/Budget!$E$7</f>
        <v>#DIV/0!</v>
      </c>
      <c r="E80" s="114"/>
    </row>
    <row r="81" spans="1:25" ht="13" x14ac:dyDescent="0.15">
      <c r="B81" s="105" t="s">
        <v>256</v>
      </c>
      <c r="C81" s="191" t="e">
        <f>+Budget!C83/Budget!$E$7</f>
        <v>#DIV/0!</v>
      </c>
      <c r="E81" s="114"/>
    </row>
    <row r="82" spans="1:25" ht="13" x14ac:dyDescent="0.15">
      <c r="B82" s="105" t="str">
        <f>+Budget!B84</f>
        <v>Other</v>
      </c>
      <c r="C82" s="191" t="e">
        <f>+Budget!C84/Budget!$E$7</f>
        <v>#DIV/0!</v>
      </c>
      <c r="E82" s="114"/>
    </row>
    <row r="83" spans="1:25" ht="13" x14ac:dyDescent="0.15">
      <c r="B83" s="105" t="str">
        <f>+Budget!B85</f>
        <v>Pet Care / Food</v>
      </c>
      <c r="C83" s="191" t="e">
        <f>+Budget!C85/Budget!$E$7</f>
        <v>#DIV/0!</v>
      </c>
      <c r="E83" s="114"/>
    </row>
    <row r="84" spans="1:25" ht="13" x14ac:dyDescent="0.15">
      <c r="B84" s="105" t="str">
        <f>+Budget!B86</f>
        <v>Baby Sitter / Child Care</v>
      </c>
      <c r="C84" s="191" t="e">
        <f>+Budget!C86/Budget!$E$7</f>
        <v>#DIV/0!</v>
      </c>
      <c r="E84" s="114"/>
    </row>
    <row r="85" spans="1:25" ht="13" x14ac:dyDescent="0.15">
      <c r="B85" s="105" t="str">
        <f>+Budget!B87</f>
        <v>Child Support</v>
      </c>
      <c r="C85" s="191" t="e">
        <f>+Budget!C87/Budget!$E$7</f>
        <v>#DIV/0!</v>
      </c>
      <c r="E85" s="114"/>
    </row>
    <row r="86" spans="1:25" ht="13" x14ac:dyDescent="0.15">
      <c r="B86" s="105" t="str">
        <f>+Budget!B88</f>
        <v>Alimony</v>
      </c>
      <c r="C86" s="191" t="e">
        <f>+Budget!C88/Budget!$E$7</f>
        <v>#DIV/0!</v>
      </c>
      <c r="E86" s="114"/>
    </row>
    <row r="87" spans="1:25" ht="13" x14ac:dyDescent="0.15">
      <c r="C87" s="114"/>
      <c r="E87" s="114"/>
    </row>
    <row r="88" spans="1:25" ht="14" thickBot="1" x14ac:dyDescent="0.2">
      <c r="A88" s="187" t="s">
        <v>183</v>
      </c>
      <c r="B88" s="187"/>
      <c r="C88" s="192"/>
      <c r="D88" s="187"/>
      <c r="E88" s="189" t="e">
        <f>+Budget!E90/Budget!$E$7</f>
        <v>#DIV/0!</v>
      </c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</row>
    <row r="89" spans="1:25" ht="14" thickTop="1" x14ac:dyDescent="0.15">
      <c r="B89" s="105" t="str">
        <f>+Budget!B91</f>
        <v>Entertainment</v>
      </c>
      <c r="C89" s="190" t="e">
        <f>+Budget!C91/Budget!$E$7</f>
        <v>#DIV/0!</v>
      </c>
      <c r="E89" s="114"/>
    </row>
    <row r="90" spans="1:25" ht="13" x14ac:dyDescent="0.15">
      <c r="B90" s="105" t="str">
        <f>+Budget!B92</f>
        <v>Vacation</v>
      </c>
      <c r="C90" s="191" t="e">
        <f>+Budget!C92/Budget!$E$7</f>
        <v>#DIV/0!</v>
      </c>
      <c r="E90" s="114"/>
    </row>
    <row r="91" spans="1:25" ht="13" x14ac:dyDescent="0.15">
      <c r="C91" s="114"/>
      <c r="E91" s="114"/>
    </row>
    <row r="92" spans="1:25" ht="14" thickBot="1" x14ac:dyDescent="0.2">
      <c r="A92" s="187" t="s">
        <v>180</v>
      </c>
      <c r="B92" s="187"/>
      <c r="C92" s="192"/>
      <c r="D92" s="187"/>
      <c r="E92" s="189" t="e">
        <f>+Budget!E94/Budget!$E$7</f>
        <v>#DIV/0!</v>
      </c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</row>
    <row r="93" spans="1:25" ht="14" thickTop="1" x14ac:dyDescent="0.15">
      <c r="B93" s="105" t="str">
        <f>+Budget!B95</f>
        <v>Visa 1</v>
      </c>
      <c r="C93" s="190" t="e">
        <f>+Budget!C95/Budget!$E$7</f>
        <v>#DIV/0!</v>
      </c>
    </row>
    <row r="94" spans="1:25" ht="13" x14ac:dyDescent="0.15">
      <c r="B94" s="105" t="str">
        <f>+Budget!B96</f>
        <v>Visa 2</v>
      </c>
      <c r="C94" s="191" t="e">
        <f>+Budget!C96/Budget!$E$7</f>
        <v>#DIV/0!</v>
      </c>
    </row>
    <row r="95" spans="1:25" ht="13" x14ac:dyDescent="0.15">
      <c r="B95" s="105" t="str">
        <f>+Budget!B97</f>
        <v>Mastercard 1</v>
      </c>
      <c r="C95" s="191" t="e">
        <f>+Budget!C97/Budget!$E$7</f>
        <v>#DIV/0!</v>
      </c>
    </row>
    <row r="96" spans="1:25" ht="13" x14ac:dyDescent="0.15">
      <c r="B96" s="105" t="str">
        <f>+Budget!B98</f>
        <v>Mastercard 2</v>
      </c>
      <c r="C96" s="191" t="e">
        <f>+Budget!C98/Budget!$E$7</f>
        <v>#DIV/0!</v>
      </c>
    </row>
    <row r="97" spans="2:3" ht="13" x14ac:dyDescent="0.15">
      <c r="B97" s="105" t="str">
        <f>+Budget!B99</f>
        <v>American Express</v>
      </c>
      <c r="C97" s="191" t="e">
        <f>+Budget!C99/Budget!$E$7</f>
        <v>#DIV/0!</v>
      </c>
    </row>
    <row r="98" spans="2:3" ht="13" x14ac:dyDescent="0.15">
      <c r="B98" s="105" t="str">
        <f>+Budget!B100</f>
        <v>Discover Card</v>
      </c>
      <c r="C98" s="191" t="e">
        <f>+Budget!C100/Budget!$E$7</f>
        <v>#DIV/0!</v>
      </c>
    </row>
    <row r="99" spans="2:3" ht="13" x14ac:dyDescent="0.15">
      <c r="B99" s="105" t="str">
        <f>+Budget!B101</f>
        <v>Gas Card 1</v>
      </c>
      <c r="C99" s="191" t="e">
        <f>+Budget!C101/Budget!$E$7</f>
        <v>#DIV/0!</v>
      </c>
    </row>
    <row r="100" spans="2:3" ht="13" x14ac:dyDescent="0.15">
      <c r="B100" s="105" t="str">
        <f>+Budget!B102</f>
        <v>Gas Card 2</v>
      </c>
      <c r="C100" s="191" t="e">
        <f>+Budget!C102/Budget!$E$7</f>
        <v>#DIV/0!</v>
      </c>
    </row>
    <row r="101" spans="2:3" ht="13" x14ac:dyDescent="0.15">
      <c r="B101" s="105" t="str">
        <f>+Budget!B103</f>
        <v>Gas Card 3</v>
      </c>
      <c r="C101" s="191" t="e">
        <f>+Budget!C103/Budget!$E$7</f>
        <v>#DIV/0!</v>
      </c>
    </row>
    <row r="102" spans="2:3" ht="13" x14ac:dyDescent="0.15">
      <c r="B102" s="105" t="str">
        <f>+Budget!B104</f>
        <v>Dept. Store Card 1</v>
      </c>
      <c r="C102" s="191" t="e">
        <f>+Budget!C104/Budget!$E$7</f>
        <v>#DIV/0!</v>
      </c>
    </row>
    <row r="103" spans="2:3" ht="13" x14ac:dyDescent="0.15">
      <c r="B103" s="105" t="str">
        <f>+Budget!B105</f>
        <v>Dept. Store Card 2</v>
      </c>
      <c r="C103" s="191" t="e">
        <f>+Budget!C105/Budget!$E$7</f>
        <v>#DIV/0!</v>
      </c>
    </row>
    <row r="104" spans="2:3" ht="13" x14ac:dyDescent="0.15">
      <c r="B104" s="105" t="str">
        <f>+Budget!B106</f>
        <v>Dept. Store Card 3</v>
      </c>
      <c r="C104" s="191" t="e">
        <f>+Budget!C106/Budget!$E$7</f>
        <v>#DIV/0!</v>
      </c>
    </row>
    <row r="105" spans="2:3" ht="13" x14ac:dyDescent="0.15">
      <c r="B105" s="105" t="str">
        <f>+Budget!B107</f>
        <v>Finance Co. 1</v>
      </c>
      <c r="C105" s="191" t="e">
        <f>+Budget!C107/Budget!$E$7</f>
        <v>#DIV/0!</v>
      </c>
    </row>
    <row r="106" spans="2:3" ht="13" x14ac:dyDescent="0.15">
      <c r="B106" s="105" t="str">
        <f>+Budget!B108</f>
        <v>Finance Co. 2</v>
      </c>
      <c r="C106" s="191" t="e">
        <f>+Budget!C108/Budget!$E$7</f>
        <v>#DIV/0!</v>
      </c>
    </row>
    <row r="107" spans="2:3" ht="13" x14ac:dyDescent="0.15">
      <c r="B107" s="105" t="str">
        <f>+Budget!B109</f>
        <v>Credit Line</v>
      </c>
      <c r="C107" s="191" t="e">
        <f>+Budget!C109/Budget!$E$7</f>
        <v>#DIV/0!</v>
      </c>
    </row>
    <row r="108" spans="2:3" ht="13" x14ac:dyDescent="0.15">
      <c r="B108" s="105" t="str">
        <f>+Budget!B110</f>
        <v>Student Loan 1</v>
      </c>
      <c r="C108" s="191" t="e">
        <f>+Budget!C110/Budget!$E$7</f>
        <v>#DIV/0!</v>
      </c>
    </row>
    <row r="109" spans="2:3" ht="13" x14ac:dyDescent="0.15">
      <c r="B109" s="105" t="str">
        <f>+Budget!B111</f>
        <v>Student Loan 2</v>
      </c>
      <c r="C109" s="191" t="e">
        <f>+Budget!C111/Budget!$E$7</f>
        <v>#DIV/0!</v>
      </c>
    </row>
    <row r="110" spans="2:3" ht="13" x14ac:dyDescent="0.15">
      <c r="B110" s="105" t="str">
        <f>+Budget!B112</f>
        <v>Student Loan 3</v>
      </c>
      <c r="C110" s="191" t="e">
        <f>+Budget!C112/Budget!$E$7</f>
        <v>#DIV/0!</v>
      </c>
    </row>
    <row r="111" spans="2:3" ht="13" x14ac:dyDescent="0.15">
      <c r="B111" s="105" t="str">
        <f>+Budget!B113</f>
        <v>Other</v>
      </c>
      <c r="C111" s="191" t="e">
        <f>+Budget!C113/Budget!$E$7</f>
        <v>#DIV/0!</v>
      </c>
    </row>
    <row r="112" spans="2:3" ht="13" x14ac:dyDescent="0.15">
      <c r="B112" s="105" t="str">
        <f>+Budget!B114</f>
        <v>Other</v>
      </c>
      <c r="C112" s="191" t="e">
        <f>+Budget!C114/Budget!$E$7</f>
        <v>#DIV/0!</v>
      </c>
    </row>
    <row r="113" spans="1:25" ht="13" x14ac:dyDescent="0.15">
      <c r="B113" s="105" t="str">
        <f>+Budget!B115</f>
        <v>Other</v>
      </c>
      <c r="C113" s="191" t="e">
        <f>+Budget!C115/Budget!$E$7</f>
        <v>#DIV/0!</v>
      </c>
    </row>
    <row r="114" spans="1:25" ht="13" x14ac:dyDescent="0.15">
      <c r="B114" s="105" t="str">
        <f>+Budget!B116</f>
        <v>Other</v>
      </c>
      <c r="C114" s="191" t="e">
        <f>+Budget!C116/Budget!$E$7</f>
        <v>#DIV/0!</v>
      </c>
    </row>
    <row r="115" spans="1:25" ht="13" x14ac:dyDescent="0.15">
      <c r="B115" s="105" t="str">
        <f>+Budget!B117</f>
        <v>Other</v>
      </c>
      <c r="C115" s="191" t="e">
        <f>+Budget!C117/Budget!$E$7</f>
        <v>#DIV/0!</v>
      </c>
    </row>
    <row r="116" spans="1:25" ht="13" x14ac:dyDescent="0.15">
      <c r="B116" s="105" t="str">
        <f>+Budget!B118</f>
        <v>Other</v>
      </c>
      <c r="C116" s="191" t="e">
        <f>+Budget!C118/Budget!$E$7</f>
        <v>#DIV/0!</v>
      </c>
    </row>
    <row r="117" spans="1:25" ht="13" x14ac:dyDescent="0.15">
      <c r="C117" s="108"/>
    </row>
    <row r="118" spans="1:25" ht="13" x14ac:dyDescent="0.15">
      <c r="C118" s="108"/>
    </row>
    <row r="119" spans="1:25" ht="13" x14ac:dyDescent="0.15">
      <c r="C119" s="108"/>
    </row>
    <row r="120" spans="1:25" ht="14" thickBot="1" x14ac:dyDescent="0.2">
      <c r="C120" s="108"/>
    </row>
    <row r="121" spans="1:25" ht="17" thickBot="1" x14ac:dyDescent="0.25">
      <c r="A121" s="106"/>
      <c r="B121" s="106" t="s">
        <v>255</v>
      </c>
      <c r="D121" s="106"/>
      <c r="E121" s="193" t="e">
        <f>SUM(E8:E120)</f>
        <v>#DIV/0!</v>
      </c>
      <c r="F121" s="194" t="s">
        <v>25</v>
      </c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</row>
    <row r="122" spans="1:25" ht="13" x14ac:dyDescent="0.15">
      <c r="C122" s="108"/>
    </row>
    <row r="123" spans="1:25" ht="18" x14ac:dyDescent="0.2">
      <c r="B123" s="117" t="s">
        <v>254</v>
      </c>
      <c r="C123" s="108"/>
    </row>
    <row r="124" spans="1:25" ht="13" x14ac:dyDescent="0.15">
      <c r="C124" s="108"/>
    </row>
    <row r="125" spans="1:25" ht="16" x14ac:dyDescent="0.2">
      <c r="B125" s="106" t="s">
        <v>25</v>
      </c>
      <c r="C125" s="108"/>
      <c r="E125" s="194" t="s">
        <v>25</v>
      </c>
    </row>
    <row r="126" spans="1:25" ht="13" x14ac:dyDescent="0.15">
      <c r="C126" s="108"/>
    </row>
    <row r="127" spans="1:25" ht="13" x14ac:dyDescent="0.15">
      <c r="C127" s="108"/>
    </row>
    <row r="128" spans="1:25" ht="13" x14ac:dyDescent="0.15">
      <c r="C128" s="108"/>
    </row>
    <row r="129" spans="3:3" ht="13" x14ac:dyDescent="0.15">
      <c r="C129" s="108"/>
    </row>
    <row r="130" spans="3:3" ht="13" x14ac:dyDescent="0.15">
      <c r="C130" s="108"/>
    </row>
    <row r="131" spans="3:3" ht="13" x14ac:dyDescent="0.15">
      <c r="C131" s="108"/>
    </row>
    <row r="132" spans="3:3" ht="13" x14ac:dyDescent="0.15">
      <c r="C132" s="108"/>
    </row>
    <row r="133" spans="3:3" ht="13" x14ac:dyDescent="0.15">
      <c r="C133" s="108"/>
    </row>
    <row r="134" spans="3:3" ht="13" x14ac:dyDescent="0.15">
      <c r="C134" s="108"/>
    </row>
    <row r="135" spans="3:3" ht="13" x14ac:dyDescent="0.15">
      <c r="C135" s="108"/>
    </row>
    <row r="136" spans="3:3" ht="13" x14ac:dyDescent="0.15">
      <c r="C136" s="108"/>
    </row>
    <row r="137" spans="3:3" ht="13" x14ac:dyDescent="0.15">
      <c r="C137" s="108"/>
    </row>
    <row r="138" spans="3:3" ht="13" x14ac:dyDescent="0.15">
      <c r="C138" s="108"/>
    </row>
    <row r="139" spans="3:3" ht="13" x14ac:dyDescent="0.15">
      <c r="C139" s="108"/>
    </row>
    <row r="140" spans="3:3" ht="13" x14ac:dyDescent="0.15">
      <c r="C140" s="108"/>
    </row>
    <row r="141" spans="3:3" ht="13" x14ac:dyDescent="0.15">
      <c r="C141" s="108"/>
    </row>
    <row r="142" spans="3:3" ht="13" x14ac:dyDescent="0.15">
      <c r="C142" s="108"/>
    </row>
    <row r="143" spans="3:3" ht="13" x14ac:dyDescent="0.15">
      <c r="C143" s="108"/>
    </row>
    <row r="144" spans="3:3" ht="13" x14ac:dyDescent="0.15">
      <c r="C144" s="108"/>
    </row>
    <row r="145" spans="3:3" ht="13" x14ac:dyDescent="0.15">
      <c r="C145" s="108"/>
    </row>
    <row r="146" spans="3:3" ht="13" x14ac:dyDescent="0.15">
      <c r="C146" s="108"/>
    </row>
    <row r="147" spans="3:3" ht="13" x14ac:dyDescent="0.15">
      <c r="C147" s="108"/>
    </row>
    <row r="148" spans="3:3" ht="13" x14ac:dyDescent="0.15">
      <c r="C148" s="108"/>
    </row>
    <row r="149" spans="3:3" ht="13" x14ac:dyDescent="0.15">
      <c r="C149" s="108"/>
    </row>
    <row r="150" spans="3:3" ht="13" x14ac:dyDescent="0.15">
      <c r="C150" s="108"/>
    </row>
    <row r="151" spans="3:3" ht="13" x14ac:dyDescent="0.15">
      <c r="C151" s="108"/>
    </row>
    <row r="152" spans="3:3" ht="13" x14ac:dyDescent="0.15">
      <c r="C152" s="108"/>
    </row>
    <row r="153" spans="3:3" ht="13" x14ac:dyDescent="0.15">
      <c r="C153" s="108"/>
    </row>
    <row r="154" spans="3:3" ht="13" x14ac:dyDescent="0.15">
      <c r="C154" s="108"/>
    </row>
    <row r="155" spans="3:3" ht="13" x14ac:dyDescent="0.15">
      <c r="C155" s="108"/>
    </row>
    <row r="156" spans="3:3" ht="13" x14ac:dyDescent="0.15">
      <c r="C156" s="108"/>
    </row>
    <row r="157" spans="3:3" ht="13" x14ac:dyDescent="0.15">
      <c r="C157" s="108"/>
    </row>
    <row r="158" spans="3:3" ht="13" x14ac:dyDescent="0.15">
      <c r="C158" s="108"/>
    </row>
    <row r="159" spans="3:3" ht="13" x14ac:dyDescent="0.15">
      <c r="C159" s="108"/>
    </row>
    <row r="160" spans="3:3" ht="13" x14ac:dyDescent="0.15">
      <c r="C160" s="108"/>
    </row>
    <row r="161" spans="3:3" ht="13" x14ac:dyDescent="0.15">
      <c r="C161" s="108"/>
    </row>
    <row r="162" spans="3:3" ht="13" x14ac:dyDescent="0.15">
      <c r="C162" s="108"/>
    </row>
    <row r="163" spans="3:3" ht="13" x14ac:dyDescent="0.15">
      <c r="C163" s="108"/>
    </row>
    <row r="164" spans="3:3" ht="13" x14ac:dyDescent="0.15">
      <c r="C164" s="108"/>
    </row>
    <row r="165" spans="3:3" ht="13" x14ac:dyDescent="0.15">
      <c r="C165" s="108"/>
    </row>
    <row r="166" spans="3:3" ht="13" x14ac:dyDescent="0.15">
      <c r="C166" s="108"/>
    </row>
  </sheetData>
  <mergeCells count="1">
    <mergeCell ref="A2:E2"/>
  </mergeCells>
  <conditionalFormatting sqref="C1 C3:C166">
    <cfRule type="cellIs" dxfId="1" priority="1" stopIfTrue="1" operator="greaterThan">
      <formula>0.2501</formula>
    </cfRule>
    <cfRule type="cellIs" dxfId="0" priority="2" stopIfTrue="1" operator="greaterThan">
      <formula>0.1001</formula>
    </cfRule>
  </conditionalFormatting>
  <pageMargins left="0.75" right="0.75" top="1.34" bottom="0.59" header="0.5" footer="0.5"/>
  <pageSetup scale="42" fitToHeight="2" orientation="portrait" horizontalDpi="4294967293" verticalDpi="0" r:id="rId1"/>
  <headerFooter alignWithMargins="0">
    <oddHeader>&amp;C&amp;"Arial,Bold"&amp;22ZERO-BASED SPENDING PLAN
(in Percent)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96F7C656A0C742B8FE856A6D125158" ma:contentTypeVersion="12" ma:contentTypeDescription="Create a new document." ma:contentTypeScope="" ma:versionID="e4f008ae881ba2a258cfd8336e438127">
  <xsd:schema xmlns:xsd="http://www.w3.org/2001/XMLSchema" xmlns:xs="http://www.w3.org/2001/XMLSchema" xmlns:p="http://schemas.microsoft.com/office/2006/metadata/properties" xmlns:ns2="8ea408b4-af84-4b91-82ce-dbf29c08e67f" xmlns:ns3="383d9566-3b53-4d4e-aa6c-246af8170ec4" targetNamespace="http://schemas.microsoft.com/office/2006/metadata/properties" ma:root="true" ma:fieldsID="a7122bca7ded762db8a92e04ab13ec64" ns2:_="" ns3:_="">
    <xsd:import namespace="8ea408b4-af84-4b91-82ce-dbf29c08e67f"/>
    <xsd:import namespace="383d9566-3b53-4d4e-aa6c-246af8170e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408b4-af84-4b91-82ce-dbf29c08e6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add7792-d94d-4680-a0d9-e7464a5d5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d9566-3b53-4d4e-aa6c-246af8170ec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8df051-c5bb-4552-a7c3-e3e3fe1bb01e}" ma:internalName="TaxCatchAll" ma:showField="CatchAllData" ma:web="383d9566-3b53-4d4e-aa6c-246af8170e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a408b4-af84-4b91-82ce-dbf29c08e67f">
      <Terms xmlns="http://schemas.microsoft.com/office/infopath/2007/PartnerControls"/>
    </lcf76f155ced4ddcb4097134ff3c332f>
    <TaxCatchAll xmlns="383d9566-3b53-4d4e-aa6c-246af8170ec4" xsi:nil="true"/>
  </documentManagement>
</p:properties>
</file>

<file path=customXml/itemProps1.xml><?xml version="1.0" encoding="utf-8"?>
<ds:datastoreItem xmlns:ds="http://schemas.openxmlformats.org/officeDocument/2006/customXml" ds:itemID="{5E5E7C1B-B770-4589-94A8-36704E5FB2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2E0F1A-D5D1-46ED-BDC6-B0CE6E59D9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a408b4-af84-4b91-82ce-dbf29c08e67f"/>
    <ds:schemaRef ds:uri="383d9566-3b53-4d4e-aa6c-246af8170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6979DF-B9A1-4C96-B61B-742CFAA19FC1}">
  <ds:schemaRefs>
    <ds:schemaRef ds:uri="http://schemas.microsoft.com/office/2006/metadata/properties"/>
    <ds:schemaRef ds:uri="http://schemas.microsoft.com/office/infopath/2007/PartnerControls"/>
    <ds:schemaRef ds:uri="8ea408b4-af84-4b91-82ce-dbf29c08e67f"/>
    <ds:schemaRef ds:uri="383d9566-3b53-4d4e-aa6c-246af8170e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Introduction</vt:lpstr>
      <vt:lpstr>Assets</vt:lpstr>
      <vt:lpstr>Liabilities</vt:lpstr>
      <vt:lpstr>Budget</vt:lpstr>
      <vt:lpstr>Dollars Recommended</vt:lpstr>
      <vt:lpstr>Balance Sheet</vt:lpstr>
      <vt:lpstr>Other Data &amp; Metrics</vt:lpstr>
      <vt:lpstr>Budget Percent</vt:lpstr>
      <vt:lpstr>Budget!Print_Area</vt:lpstr>
      <vt:lpstr>'Budget Percent'!Print_Area</vt:lpstr>
      <vt:lpstr>'Dollars Recommended'!Print_Area</vt:lpstr>
      <vt:lpstr>Introduction!Print_Area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Family</dc:creator>
  <cp:lastModifiedBy>Nguyen Nguyen</cp:lastModifiedBy>
  <cp:lastPrinted>2020-03-07T21:29:55Z</cp:lastPrinted>
  <dcterms:created xsi:type="dcterms:W3CDTF">2012-04-01T22:20:52Z</dcterms:created>
  <dcterms:modified xsi:type="dcterms:W3CDTF">2026-01-12T17:08:09Z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0x0101004096F7C656A0C742B8FE856A6D125158</vt:lpwstr>
  </property>
</Properties>
</file>